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_CBSE\NEUTEK_RMP\Result_Analysis\KOLKATA\DURGAPUR CMERI\"/>
    </mc:Choice>
  </mc:AlternateContent>
  <xr:revisionPtr revIDLastSave="0" documentId="13_ncr:1_{D2DC821B-9DBC-48A3-9E48-4E499EFC8FA4}" xr6:coauthVersionLast="47" xr6:coauthVersionMax="47" xr10:uidLastSave="{00000000-0000-0000-0000-000000000000}"/>
  <bookViews>
    <workbookView xWindow="696" yWindow="1944" windowWidth="14352" windowHeight="10296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C'!$A$1:$R$17</definedName>
    <definedName name="_xlnm.Print_Area" localSheetId="4">'10 D'!$A$1:$J$13</definedName>
    <definedName name="_xlnm.Print_Area" localSheetId="5">'10 E'!$A$1:$E$14</definedName>
    <definedName name="_xlnm.Print_Area" localSheetId="6">'10 F'!$A$1:$D$11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C'!$A$1:$R$53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E1'!$A$1:$E$20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F'!$A$1:$D$12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0" i="230" l="1"/>
  <c r="P50" i="230"/>
  <c r="O50" i="230"/>
  <c r="N50" i="230"/>
  <c r="M50" i="230"/>
  <c r="L50" i="230"/>
  <c r="K50" i="230"/>
  <c r="J50" i="230"/>
  <c r="I50" i="230"/>
  <c r="H50" i="230"/>
  <c r="G50" i="230"/>
  <c r="E50" i="230"/>
  <c r="D50" i="230"/>
  <c r="Q49" i="230"/>
  <c r="P49" i="230"/>
  <c r="O49" i="230"/>
  <c r="N49" i="230"/>
  <c r="M49" i="230"/>
  <c r="L49" i="230"/>
  <c r="K49" i="230"/>
  <c r="J49" i="230"/>
  <c r="I49" i="230"/>
  <c r="H49" i="230"/>
  <c r="G49" i="230"/>
  <c r="E49" i="230"/>
  <c r="D49" i="230"/>
  <c r="Q48" i="230"/>
  <c r="P48" i="230"/>
  <c r="O48" i="230"/>
  <c r="N48" i="230"/>
  <c r="M48" i="230"/>
  <c r="L48" i="230"/>
  <c r="K48" i="230"/>
  <c r="J48" i="230"/>
  <c r="I48" i="230"/>
  <c r="H48" i="230"/>
  <c r="G48" i="230"/>
  <c r="E48" i="230"/>
  <c r="D48" i="230"/>
  <c r="R49" i="230" l="1"/>
  <c r="R48" i="230"/>
  <c r="R50" i="230"/>
  <c r="T48" i="230" s="1"/>
  <c r="F49" i="230"/>
  <c r="F48" i="230"/>
  <c r="F50" i="230"/>
  <c r="Q14" i="164" l="1"/>
  <c r="R14" i="164" s="1"/>
  <c r="T12" i="164" s="1"/>
  <c r="Q13" i="164"/>
  <c r="R13" i="164" s="1"/>
  <c r="Q12" i="164"/>
  <c r="R12" i="164" s="1"/>
  <c r="P14" i="164"/>
  <c r="P13" i="164"/>
  <c r="P12" i="164"/>
  <c r="O14" i="164"/>
  <c r="O13" i="164"/>
  <c r="O12" i="164"/>
  <c r="N14" i="164"/>
  <c r="N13" i="164"/>
  <c r="N12" i="164"/>
  <c r="M14" i="164"/>
  <c r="M13" i="164"/>
  <c r="M12" i="164"/>
  <c r="L14" i="164"/>
  <c r="L13" i="164"/>
  <c r="L12" i="164"/>
  <c r="K14" i="164"/>
  <c r="K13" i="164"/>
  <c r="K12" i="164"/>
  <c r="J14" i="164"/>
  <c r="J13" i="164"/>
  <c r="J12" i="164"/>
  <c r="I14" i="164"/>
  <c r="I13" i="164"/>
  <c r="I12" i="164"/>
  <c r="H14" i="164"/>
  <c r="H13" i="164"/>
  <c r="H12" i="164"/>
  <c r="G14" i="164"/>
  <c r="G13" i="164"/>
  <c r="G12" i="164"/>
  <c r="E14" i="164"/>
  <c r="E13" i="164"/>
  <c r="E12" i="164"/>
  <c r="F12" i="164" l="1"/>
  <c r="F13" i="164"/>
  <c r="F14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<sst xmlns="http://schemas.openxmlformats.org/spreadsheetml/2006/main" count="1034" uniqueCount="211">
  <si>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</si>
  <si>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</si>
  <si>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</si>
  <si>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</si>
  <si>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</si>
  <si>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</si>
  <si>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</si>
  <si>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</si>
  <si>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</si>
  <si>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</si>
  <si>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</si>
  <si>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</si>
  <si>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</si>
  <si>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</si>
  <si>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</si>
  <si>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</si>
  <si>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</si>
  <si>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</si>
  <si>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</si>
  <si>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</si>
  <si>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</si>
  <si>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</si>
  <si>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</si>
  <si>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</si>
  <si>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</si>
  <si>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</si>
  <si>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</si>
  <si>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</si>
  <si>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</si>
  <si>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</si>
  <si>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</si>
  <si>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</si>
  <si>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</si>
  <si>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</si>
  <si>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</si>
  <si>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</si>
  <si>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</si>
  <si>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</si>
  <si>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</si>
  <si>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</si>
  <si>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</si>
  <si>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</si>
  <si>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</si>
  <si>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</si>
  <si>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</si>
  <si>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</si>
  <si>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</si>
  <si>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</si>
  <si>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</si>
  <si>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</si>
  <si>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</si>
  <si>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</si>
  <si>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</si>
  <si>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</si>
  <si>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</si>
  <si>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</si>
  <si>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</si>
  <si>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</si>
  <si>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</si>
  <si>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</si>
  <si>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</si>
  <si>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</si>
  <si>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</si>
  <si>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</si>
  <si>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</si>
  <si>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</si>
  <si>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</si>
  <si>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</si>
  <si>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</si>
  <si>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</si>
  <si>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</si>
  <si>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</si>
  <si>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</si>
  <si>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</si>
  <si>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</si>
  <si>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</si>
  <si>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</si>
  <si>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</si>
  <si>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</si>
  <si>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</si>
  <si>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</si>
  <si>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</si>
  <si>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</si>
  <si>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</si>
  <si>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</si>
  <si>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</si>
  <si>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</si>
  <si>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</si>
  <si>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</si>
  <si>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</si>
  <si>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</si>
  <si>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</si>
  <si>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</si>
  <si>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</si>
  <si>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</si>
  <si>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</si>
  <si>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</si>
  <si>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</si>
  <si>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</si>
  <si>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</si>
  <si>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</si>
  <si>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</si>
  <si>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</si>
  <si>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</si>
  <si>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</si>
  <si>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</si>
  <si>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</si>
  <si>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</si>
  <si>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</si>
  <si>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</si>
  <si>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</si>
  <si>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</si>
  <si>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</si>
  <si>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</si>
  <si>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</si>
  <si>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</si>
  <si>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</si>
  <si>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</si>
  <si>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</si>
  <si>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</si>
  <si>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</si>
  <si>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</si>
  <si>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</si>
  <si>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</si>
  <si>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</si>
  <si>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</si>
  <si>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</si>
  <si>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</si>
  <si>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</si>
  <si>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</si>
  <si>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</si>
  <si>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</si>
  <si>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</si>
  <si>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</si>
  <si>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</si>
  <si>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</si>
  <si>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</si>
  <si>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DURGAPUR CMERI</t>
  </si>
  <si>
    <t>CMERI COLONY DURGAPUR,  WEST BENGAL - 713 209, WEB</t>
  </si>
  <si>
    <t>ANALYSIS OF CBSE RESULT (AISSE &amp; AISSCE) : 2021-2022</t>
  </si>
  <si>
    <t>Generated through : NEUTEK Result Master Pro on 22 Jul 2022</t>
  </si>
  <si>
    <t>AISSE &amp; AISSCE : 2021-2022</t>
  </si>
  <si>
    <t>RAMESH MANDAL_x000D_
Exam I/C</t>
  </si>
  <si>
    <t>HEERA LAL_x000D_
PRINCIPAL</t>
  </si>
  <si>
    <t>OVERALL RESULT OF THE VIDYALAYA - CBSE 2022 - AISSE : CLASS X</t>
  </si>
  <si>
    <t>CMERI COLONY DURGAPUR,  WEST BENGAL - 713 209</t>
  </si>
  <si>
    <t>WEB</t>
  </si>
  <si>
    <t>ANALYSIS OF CBSE RESULT : 2021-2022</t>
  </si>
  <si>
    <t>NOT APPLICABLE</t>
  </si>
  <si>
    <t>GRADE-WISE RESULT OF THE VIDYALAYA - AISSE : CLASS X</t>
  </si>
  <si>
    <t>SUBJECT-WISE RESULT ANALYSIS OF THE VIDYALAYA - AISSE : CLASS X</t>
  </si>
  <si>
    <t>KV DURGAPUR CMERI</t>
  </si>
  <si>
    <t>NIL</t>
  </si>
  <si>
    <t>Statement of number of students appeared and pased (Boys/Girls) - Class X</t>
  </si>
  <si>
    <t>DURGAPUR CMERI</t>
  </si>
  <si>
    <t>LIST OF TOPPERS IN CBSE EXAM - Class X (&gt;=90% Only)</t>
  </si>
  <si>
    <t>List of KVs achieved 60% &amp; ABOVE - AISSE (Class X)</t>
  </si>
  <si>
    <t>List of KVs achieved 70% &amp; ABOVE - AISSE (Class X)</t>
  </si>
  <si>
    <t>List of KVs achieved 80% &amp; ABOVE - AISSE (Class X)</t>
  </si>
  <si>
    <t>List of KVs achieved 90% &amp; ABOVE - AISSE (Class X)</t>
  </si>
  <si>
    <t>KVS RO KOLKATA</t>
  </si>
  <si>
    <t>OVERALL RESULT OF THE VIDYALAYA - AISSCE : CLASS XII ( ALL Stream )</t>
  </si>
  <si>
    <t>PROJECT</t>
  </si>
  <si>
    <t>WEST BENGAL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</si>
  <si>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</si>
  <si>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</si>
  <si>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</si>
  <si>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</si>
  <si>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</si>
  <si>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</si>
  <si>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</si>
  <si>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</si>
  <si>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</si>
  <si>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</si>
  <si>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</si>
  <si>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</si>
  <si>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</si>
  <si>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</si>
  <si>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</si>
  <si>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</si>
  <si>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ECONOMICS [030]</t>
  </si>
  <si>
    <t>HISTORY [027]</t>
  </si>
  <si>
    <t>GEOGRAPHY [029]</t>
  </si>
  <si>
    <t>COMPUTR SCIENCE [083]</t>
  </si>
  <si>
    <t>INFO. PRAC. [065]</t>
  </si>
  <si>
    <t>PHY. EDUCATION [048]</t>
  </si>
  <si>
    <t>PAINTING [049]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</si>
  <si>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</si>
  <si>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</si>
  <si>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</si>
  <si>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</si>
  <si>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</si>
  <si>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</si>
  <si>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SOUBHIK GHOSH [12664346]</t>
  </si>
  <si>
    <t>SHUBHAM KUMAR GHOSH [12664343]</t>
  </si>
  <si>
    <t>YATAN KUMAR [12664352]</t>
  </si>
  <si>
    <t>MD  FARHAN ALI [12664330]</t>
  </si>
  <si>
    <t>DEBLINA MUKHERJEE [12664320]</t>
  </si>
  <si>
    <t>DEBINA SINGHA [12664319]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</si>
  <si>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</si>
  <si>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</si>
  <si>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</si>
  <si>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</si>
  <si>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</si>
  <si>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</si>
  <si>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DURGAPUR CMERI : ( 97.56% 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</si>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</sst>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5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55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5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5" fillId="7" borderId="1" xfId="0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55" fillId="0" borderId="1" xfId="2" applyFont="1" applyFill="1" applyBorder="1" applyAlignment="1" applyProtection="1">
      <alignment horizontal="center" vertical="center" shrinkToFit="1"/>
    </xf>
    <xf numFmtId="0" fontId="56" fillId="0" borderId="0" xfId="2" applyFont="1" applyAlignment="1" applyProtection="1">
      <alignment horizontal="left" vertical="center"/>
      <protection locked="0"/>
    </xf>
    <xf numFmtId="0" fontId="57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58" fillId="0" borderId="2" xfId="2" applyFont="1" applyBorder="1" applyAlignment="1" applyProtection="1">
      <alignment horizontal="center" wrapText="1"/>
    </xf>
    <xf numFmtId="0" fontId="58" fillId="0" borderId="2" xfId="2" applyFont="1" applyBorder="1" applyAlignment="1" applyProtection="1">
      <alignment horizontal="left" vertical="center" indent="1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55" fillId="0" borderId="1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4" fillId="0" borderId="1" xfId="0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9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14" dataCellStyle="Normal 2"/>
    <tableColumn id="3" xr3:uid="{615C10ED-2AE1-4654-8655-DD4D3BE0F598}" name="Name of the student" dataDxfId="12" dataCellStyle="Normal 2"/>
    <tableColumn id="4" xr3:uid="{025A1505-D713-4170-A9EB-B1C9E1649E4E}" name="Marks Obtained" dataDxfId="13" dataCellStyle="Normal 2"/>
    <tableColumn id="5" xr3:uid="{12BCE20E-1661-4821-B0DD-2134D81474B9}" name="Marks in %" dataDxfId="61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9" totalsRowShown="0" headerRowDxfId="60" dataDxfId="58" headerRowBorderDxfId="59" tableBorderDxfId="57" totalsRowBorderDxfId="56">
  <tableColumns count="4">
    <tableColumn id="1" xr3:uid="{5F056C30-0717-45A7-8FE0-F35D7DAA6A29}" name="Sl. No." dataDxfId="55" dataCellStyle="Normal 2"/>
    <tableColumn id="2" xr3:uid="{21B6B200-AA9E-46B0-ADE7-38FA53A4E21C}" name="Name of the KV" dataDxfId="11" dataCellStyle="Normal 2"/>
    <tableColumn id="3" xr3:uid="{B496BC1A-9373-497D-9016-4A9B27A6C566}" name="Student Name" dataDxfId="9" dataCellStyle="Normal 2"/>
    <tableColumn id="4" xr3:uid="{55D201FE-3388-48C2-B565-1010CEBEB613}" name="Grade" dataDxfId="10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14" totalsRowShown="0" headerRowDxfId="54" dataDxfId="52" headerRowBorderDxfId="53" tableBorderDxfId="51" totalsRowBorderDxfId="50" headerRowCellStyle="Normal 2">
  <tableColumns count="5">
    <tableColumn id="1" xr3:uid="{A75BD79E-93C1-400A-8AB8-EFEC3A21D013}" name="Position" dataDxfId="49" dataCellStyle="Normal 2"/>
    <tableColumn id="2" xr3:uid="{037A4677-43DB-4285-8B68-195313999A8F}" name="Name of the KV" dataDxfId="48" dataCellStyle="Normal 2"/>
    <tableColumn id="3" xr3:uid="{B3509AFD-49F8-4F75-A251-46A759CC07CC}" name="Name of the student" dataDxfId="47" dataCellStyle="Normal 2"/>
    <tableColumn id="4" xr3:uid="{3CFB41E2-6B31-4C4E-9EF4-94219CD0FA83}" name="Marks Obtained" dataDxfId="46" dataCellStyle="Normal 2"/>
    <tableColumn id="5" xr3:uid="{CC0B3068-E6F1-4B50-9274-B3D15E8DBF54}" name="Marks in %" dataDxfId="45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44" dataDxfId="42" headerRowBorderDxfId="43" tableBorderDxfId="41" totalsRowBorderDxfId="40" headerRowCellStyle="Normal 2">
  <tableColumns count="5">
    <tableColumn id="1" xr3:uid="{8A73DE1B-7B88-4898-BA64-8C5DDAC7C7C9}" name="Position" dataDxfId="39" dataCellStyle="Normal 2"/>
    <tableColumn id="2" xr3:uid="{F036F002-A893-49BB-AAEB-8F9B60DE9943}" name="Name of the KV" dataDxfId="8" dataCellStyle="Normal 2"/>
    <tableColumn id="3" xr3:uid="{D374674F-4988-427A-8B1C-DBA0C5EBFBAD}" name="Name of the student" dataDxfId="6" dataCellStyle="Normal 2"/>
    <tableColumn id="4" xr3:uid="{CE1034AD-220A-4DF9-929D-7A7CD37460D2}" name="Marks Obtained" dataDxfId="7" dataCellStyle="Normal 2"/>
    <tableColumn id="5" xr3:uid="{8D8572B7-6056-4B15-BC31-0F2A3C600278}" name="Marks in %" dataDxfId="38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7" dataDxfId="35" headerRowBorderDxfId="36" tableBorderDxfId="34" totalsRowBorderDxfId="33" headerRowCellStyle="Normal 2">
  <tableColumns count="5">
    <tableColumn id="1" xr3:uid="{45D30823-675C-4D47-81A4-750A7B41EE6E}" name="Position" dataDxfId="32" dataCellStyle="Normal 2"/>
    <tableColumn id="2" xr3:uid="{96F9EF83-0E7C-4AE7-8B61-0231DE520531}" name="Name of the KV" dataDxfId="5" dataCellStyle="Normal 2"/>
    <tableColumn id="3" xr3:uid="{C7D5EFB9-D762-4343-82EA-678A2F8BE885}" name="Name of the student" dataDxfId="3" dataCellStyle="Normal 2"/>
    <tableColumn id="4" xr3:uid="{125570A7-07F5-465F-B942-7328E6DC51A3}" name="Marks Obtained" dataDxfId="4" dataCellStyle="Normal 2"/>
    <tableColumn id="5" xr3:uid="{80077127-27BF-48D3-8FFF-CA6392D1B54D}" name="Marks in %" dataDxfId="31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30" dataDxfId="28" headerRowBorderDxfId="29" tableBorderDxfId="27" totalsRowBorderDxfId="26" headerRowCellStyle="Normal 2">
  <tableColumns count="5">
    <tableColumn id="1" xr3:uid="{1611187B-FA0F-46BE-8A8D-0BBE03DDB0BF}" name="Position" dataDxfId="25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24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23" dataDxfId="21" headerRowBorderDxfId="22" tableBorderDxfId="20" totalsRowBorderDxfId="19">
  <tableColumns count="4">
    <tableColumn id="1" xr3:uid="{508B4146-FAEF-4623-AEB2-A9434269A1A7}" name="Sl. No." dataDxfId="18" dataCellStyle="Normal 2"/>
    <tableColumn id="2" xr3:uid="{DEA54978-EC02-492D-9887-25E1D02EC81C}" name="Name of the KV" dataDxfId="17" dataCellStyle="Normal 2"/>
    <tableColumn id="3" xr3:uid="{0A21AA19-E8F0-4A83-B351-38876FC48F4D}" name="Student Name" dataDxfId="16" dataCellStyle="Normal 2"/>
    <tableColumn id="4" xr3:uid="{FFA189BB-3B47-447B-9EFE-F271DE17F590}" name="Grade" dataDxfId="15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29" customFormat="1" ht="25.05" customHeight="1" x14ac:dyDescent="0.3">
      <c r="A2" s="197"/>
      <c r="B2" s="198" t="s">
        <v>137</v>
      </c>
      <c r="C2" s="198"/>
      <c r="D2" s="198"/>
      <c r="E2" s="198"/>
      <c r="F2" s="198"/>
      <c r="G2" s="198"/>
      <c r="H2" s="198"/>
      <c r="I2" s="198"/>
      <c r="J2" s="198"/>
      <c r="K2" s="196"/>
    </row>
    <row r="3" spans="1:11" ht="25.05" customHeight="1" x14ac:dyDescent="0.25">
      <c r="A3" s="197"/>
      <c r="B3" s="199" t="s">
        <v>138</v>
      </c>
      <c r="C3" s="199"/>
      <c r="D3" s="199"/>
      <c r="E3" s="199"/>
      <c r="F3" s="199"/>
      <c r="G3" s="199"/>
      <c r="H3" s="199"/>
      <c r="I3" s="199"/>
      <c r="J3" s="199"/>
      <c r="K3" s="196"/>
    </row>
    <row r="4" spans="1:11" s="30" customFormat="1" ht="19.95" customHeight="1" x14ac:dyDescent="0.25">
      <c r="A4" s="197"/>
      <c r="B4" s="200" t="s">
        <v>139</v>
      </c>
      <c r="C4" s="200"/>
      <c r="D4" s="200"/>
      <c r="E4" s="200"/>
      <c r="F4" s="200"/>
      <c r="G4" s="200"/>
      <c r="H4" s="200"/>
      <c r="I4" s="200"/>
      <c r="J4" s="200"/>
      <c r="K4" s="196"/>
    </row>
    <row r="5" spans="1:11" s="15" customFormat="1" ht="19.95" customHeight="1" thickBot="1" x14ac:dyDescent="0.25">
      <c r="A5" s="197"/>
      <c r="B5" s="201" t="s">
        <v>140</v>
      </c>
      <c r="C5" s="201"/>
      <c r="D5" s="201"/>
      <c r="E5" s="201"/>
      <c r="F5" s="201"/>
      <c r="G5" s="201"/>
      <c r="H5" s="201"/>
      <c r="I5" s="201"/>
      <c r="J5" s="201"/>
      <c r="K5" s="196"/>
    </row>
    <row r="6" spans="1:11" ht="15.6" x14ac:dyDescent="0.25">
      <c r="A6" s="197"/>
      <c r="B6" s="202" t="s">
        <v>141</v>
      </c>
      <c r="C6" s="163" t="s">
        <v>86</v>
      </c>
      <c r="D6" s="211" t="s">
        <v>85</v>
      </c>
      <c r="E6" s="211"/>
      <c r="F6" s="211"/>
      <c r="G6" s="211"/>
      <c r="H6" s="211"/>
      <c r="I6" s="212"/>
      <c r="J6" s="204">
        <v>44764.465358796297</v>
      </c>
      <c r="K6" s="196"/>
    </row>
    <row r="7" spans="1:11" s="31" customFormat="1" ht="25.05" customHeight="1" x14ac:dyDescent="0.25">
      <c r="A7" s="197"/>
      <c r="B7" s="202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04"/>
      <c r="K7" s="196"/>
    </row>
    <row r="8" spans="1:11" s="31" customFormat="1" ht="25.05" customHeight="1" x14ac:dyDescent="0.25">
      <c r="A8" s="197"/>
      <c r="B8" s="202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04"/>
      <c r="K8" s="196"/>
    </row>
    <row r="9" spans="1:11" s="31" customFormat="1" ht="25.05" customHeight="1" x14ac:dyDescent="0.25">
      <c r="A9" s="197"/>
      <c r="B9" s="202"/>
      <c r="C9" s="155" t="s">
        <v>62</v>
      </c>
      <c r="D9" s="205" t="s">
        <v>78</v>
      </c>
      <c r="E9" s="206"/>
      <c r="F9" s="206"/>
      <c r="G9" s="206"/>
      <c r="H9" s="206"/>
      <c r="I9" s="207"/>
      <c r="J9" s="204"/>
      <c r="K9" s="196"/>
    </row>
    <row r="10" spans="1:11" s="31" customFormat="1" ht="25.05" customHeight="1" x14ac:dyDescent="0.25">
      <c r="A10" s="197"/>
      <c r="B10" s="202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04"/>
      <c r="K10" s="196"/>
    </row>
    <row r="11" spans="1:11" s="31" customFormat="1" ht="25.05" customHeight="1" x14ac:dyDescent="0.25">
      <c r="A11" s="197"/>
      <c r="B11" s="202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04"/>
      <c r="K11" s="196"/>
    </row>
    <row r="12" spans="1:11" s="31" customFormat="1" ht="25.05" customHeight="1" x14ac:dyDescent="0.25">
      <c r="A12" s="197"/>
      <c r="B12" s="202"/>
      <c r="C12" s="155" t="s">
        <v>64</v>
      </c>
      <c r="D12" s="205" t="s">
        <v>81</v>
      </c>
      <c r="E12" s="206"/>
      <c r="F12" s="206"/>
      <c r="G12" s="206"/>
      <c r="H12" s="206"/>
      <c r="I12" s="207"/>
      <c r="J12" s="204"/>
      <c r="K12" s="196"/>
    </row>
    <row r="13" spans="1:11" s="31" customFormat="1" ht="25.05" customHeight="1" x14ac:dyDescent="0.25">
      <c r="A13" s="197"/>
      <c r="B13" s="202"/>
      <c r="C13" s="155" t="s">
        <v>65</v>
      </c>
      <c r="D13" s="205" t="s">
        <v>82</v>
      </c>
      <c r="E13" s="206"/>
      <c r="F13" s="206"/>
      <c r="G13" s="206"/>
      <c r="H13" s="206"/>
      <c r="I13" s="207"/>
      <c r="J13" s="204"/>
      <c r="K13" s="196"/>
    </row>
    <row r="14" spans="1:11" s="31" customFormat="1" ht="25.05" customHeight="1" x14ac:dyDescent="0.25">
      <c r="A14" s="197"/>
      <c r="B14" s="202"/>
      <c r="C14" s="155" t="s">
        <v>67</v>
      </c>
      <c r="D14" s="205" t="s">
        <v>83</v>
      </c>
      <c r="E14" s="206"/>
      <c r="F14" s="206"/>
      <c r="G14" s="206"/>
      <c r="H14" s="206"/>
      <c r="I14" s="207"/>
      <c r="J14" s="204"/>
      <c r="K14" s="196"/>
    </row>
    <row r="15" spans="1:11" s="31" customFormat="1" ht="25.05" customHeight="1" x14ac:dyDescent="0.25">
      <c r="A15" s="197"/>
      <c r="B15" s="202"/>
      <c r="C15" s="155" t="s">
        <v>68</v>
      </c>
      <c r="D15" s="205" t="s">
        <v>106</v>
      </c>
      <c r="E15" s="206"/>
      <c r="F15" s="206"/>
      <c r="G15" s="206"/>
      <c r="H15" s="206"/>
      <c r="I15" s="207"/>
      <c r="J15" s="204"/>
      <c r="K15" s="196"/>
    </row>
    <row r="16" spans="1:11" s="31" customFormat="1" ht="25.05" customHeight="1" x14ac:dyDescent="0.25">
      <c r="A16" s="197"/>
      <c r="B16" s="202"/>
      <c r="C16" s="155" t="s">
        <v>69</v>
      </c>
      <c r="D16" s="205" t="s">
        <v>107</v>
      </c>
      <c r="E16" s="206"/>
      <c r="F16" s="206"/>
      <c r="G16" s="206"/>
      <c r="H16" s="206"/>
      <c r="I16" s="207"/>
      <c r="J16" s="204"/>
      <c r="K16" s="196"/>
    </row>
    <row r="17" spans="1:11" s="31" customFormat="1" ht="25.05" customHeight="1" x14ac:dyDescent="0.25">
      <c r="A17" s="197"/>
      <c r="B17" s="202"/>
      <c r="C17" s="155" t="s">
        <v>70</v>
      </c>
      <c r="D17" s="205" t="s">
        <v>108</v>
      </c>
      <c r="E17" s="206"/>
      <c r="F17" s="206"/>
      <c r="G17" s="206"/>
      <c r="H17" s="206"/>
      <c r="I17" s="207"/>
      <c r="J17" s="204"/>
      <c r="K17" s="196"/>
    </row>
    <row r="18" spans="1:11" s="31" customFormat="1" ht="25.05" customHeight="1" x14ac:dyDescent="0.25">
      <c r="A18" s="197"/>
      <c r="B18" s="202"/>
      <c r="C18" s="155" t="s">
        <v>71</v>
      </c>
      <c r="D18" s="205" t="s">
        <v>109</v>
      </c>
      <c r="E18" s="206"/>
      <c r="F18" s="206"/>
      <c r="G18" s="206"/>
      <c r="H18" s="206"/>
      <c r="I18" s="207"/>
      <c r="J18" s="204"/>
      <c r="K18" s="196"/>
    </row>
    <row r="19" spans="1:11" s="31" customFormat="1" ht="25.05" customHeight="1" x14ac:dyDescent="0.25">
      <c r="A19" s="197"/>
      <c r="B19" s="202"/>
      <c r="C19" s="155" t="s">
        <v>72</v>
      </c>
      <c r="D19" s="205" t="s">
        <v>110</v>
      </c>
      <c r="E19" s="206"/>
      <c r="F19" s="206"/>
      <c r="G19" s="206"/>
      <c r="H19" s="206"/>
      <c r="I19" s="207"/>
      <c r="J19" s="204"/>
      <c r="K19" s="196"/>
    </row>
    <row r="20" spans="1:11" s="31" customFormat="1" ht="25.05" customHeight="1" thickBot="1" x14ac:dyDescent="0.3">
      <c r="A20" s="197"/>
      <c r="B20" s="202"/>
      <c r="C20" s="156"/>
      <c r="D20" s="208" t="s">
        <v>84</v>
      </c>
      <c r="E20" s="209"/>
      <c r="F20" s="209"/>
      <c r="G20" s="209"/>
      <c r="H20" s="209"/>
      <c r="I20" s="210"/>
      <c r="J20" s="204"/>
      <c r="K20" s="196"/>
    </row>
    <row r="21" spans="1:11" s="32" customFormat="1" ht="10.199999999999999" customHeight="1" x14ac:dyDescent="0.2">
      <c r="A21" s="197"/>
      <c r="B21" s="203"/>
      <c r="C21" s="203"/>
      <c r="D21" s="203"/>
      <c r="E21" s="203"/>
      <c r="F21" s="203"/>
      <c r="G21" s="203"/>
      <c r="H21" s="203"/>
      <c r="I21" s="203"/>
      <c r="J21" s="203"/>
      <c r="K21" s="196"/>
    </row>
    <row r="22" spans="1:11" s="57" customFormat="1" ht="34.950000000000003" customHeight="1" x14ac:dyDescent="0.2">
      <c r="A22" s="197"/>
      <c r="C22" s="274" t="s">
        <v>142</v>
      </c>
      <c r="D22" s="213"/>
      <c r="E22" s="213"/>
      <c r="F22" s="213"/>
      <c r="G22" s="213"/>
      <c r="H22" s="213"/>
      <c r="I22" s="213"/>
      <c r="J22" s="68"/>
      <c r="K22" s="196"/>
    </row>
    <row r="23" spans="1:11" s="69" customFormat="1" ht="40.049999999999997" customHeight="1" x14ac:dyDescent="0.25">
      <c r="A23" s="197"/>
      <c r="B23" s="68"/>
      <c r="C23" s="275" t="s">
        <v>143</v>
      </c>
      <c r="D23" s="214"/>
      <c r="E23" s="214"/>
      <c r="F23" s="214"/>
      <c r="G23" s="214"/>
      <c r="H23" s="214"/>
      <c r="I23" s="214"/>
      <c r="J23" s="68"/>
      <c r="K23" s="196"/>
    </row>
    <row r="24" spans="1:11" s="28" customFormat="1" ht="15" customHeight="1" thickBot="1" x14ac:dyDescent="0.4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</sheetData>
  <sheetProtection algorithmName="SHA-512" hashValue="vCHW2H1DetrsIz5S9N17Wawza4zuUyx28x8+/7IUyADcSlIg5jBwjvO/hLcreMRX2MJSYYAvLG360Vb+qY/fEg==" saltValue="0V9Q2OMsE75GpO3GSly9tA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95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157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uS/MY83uv3Hd5ApbCudhdDz6NvnXBJ2VYdzkVBokpdUrTa2IBWIiGJlVihWqVEZ5yZVsbwXfzuYMvbQTtO/KUQ==" saltValue="rlwMpRWRKmEa0cBBPyuvc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96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158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JM40dni3f+6XlIWW7DRntVulEwnKk8OgnU8K2Q7bBSzgUI2RtMKS1UC0e6jvpeEltq2+llJxafAaip60dbcsgA==" saltValue="7O5mznHdkyIfgnOHLgi2z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97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159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V6Uqaq4OlIggU06eNftHo5cKF4y+oV5qzoGq3CImn0fgsZDIJZJf0Bj/SUkHhSv2GBkVwpr3yH2rbxaKECN02g==" saltValue="wxEZoDG+9EFYEbtoLf4S4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55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75">
        <v>2020</v>
      </c>
      <c r="D9" s="75">
        <v>2021</v>
      </c>
      <c r="E9" s="75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154</v>
      </c>
      <c r="C10" s="182">
        <v>100</v>
      </c>
      <c r="D10" s="182">
        <v>100</v>
      </c>
      <c r="E10" s="17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7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d4qlxSpVckHl6ZYRxLXZ0CSN+sch4jnpznYkiWiwodo2SFlAxpMotWYpfabPXJZPhXOgfxPz1wKCJU/nz2TRkA==" saltValue="13Iqu9hQC3rU1po9W7BM6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77">
        <v>2020</v>
      </c>
      <c r="D10" s="77">
        <v>2021</v>
      </c>
      <c r="E10" s="77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160</v>
      </c>
      <c r="C11" s="186">
        <v>52</v>
      </c>
      <c r="D11" s="61">
        <v>60</v>
      </c>
      <c r="E11" s="145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8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86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Abmp6+blpJ61cN46hoGoEc7ihrLrzDTPwPi2dGC8b8oZ9fCytejbx8FAKG4Jpst86RwbAYLIwKXqwr0j7h6yUg==" saltValue="NG3vrLXDxnhsz5xlSkz/hg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101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161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162</v>
      </c>
      <c r="C10" s="235" t="s">
        <v>163</v>
      </c>
      <c r="D10" s="235" t="s">
        <v>154</v>
      </c>
      <c r="E10" s="70" t="s">
        <v>30</v>
      </c>
      <c r="F10" s="173">
        <v>39</v>
      </c>
      <c r="G10" s="173">
        <v>37</v>
      </c>
      <c r="H10" s="173">
        <v>2</v>
      </c>
      <c r="I10" s="173">
        <v>0</v>
      </c>
      <c r="J10" s="176">
        <v>94.87</v>
      </c>
      <c r="K10" s="173">
        <v>0</v>
      </c>
      <c r="L10" s="173">
        <v>5</v>
      </c>
      <c r="M10" s="173">
        <v>20</v>
      </c>
      <c r="N10" s="173">
        <v>8</v>
      </c>
      <c r="O10" s="173">
        <v>4</v>
      </c>
      <c r="P10" s="176">
        <v>52.44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43</v>
      </c>
      <c r="G11" s="173">
        <v>43</v>
      </c>
      <c r="H11" s="173">
        <v>0</v>
      </c>
      <c r="I11" s="173">
        <v>0</v>
      </c>
      <c r="J11" s="176">
        <v>100</v>
      </c>
      <c r="K11" s="173">
        <v>0</v>
      </c>
      <c r="L11" s="173">
        <v>7</v>
      </c>
      <c r="M11" s="173">
        <v>13</v>
      </c>
      <c r="N11" s="173">
        <v>21</v>
      </c>
      <c r="O11" s="173">
        <v>2</v>
      </c>
      <c r="P11" s="176">
        <v>59.88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82</v>
      </c>
      <c r="G12" s="50">
        <v>80</v>
      </c>
      <c r="H12" s="50">
        <v>2</v>
      </c>
      <c r="I12" s="50">
        <v>0</v>
      </c>
      <c r="J12" s="177">
        <v>97.56</v>
      </c>
      <c r="K12" s="50">
        <v>0</v>
      </c>
      <c r="L12" s="50">
        <v>12</v>
      </c>
      <c r="M12" s="50">
        <v>33</v>
      </c>
      <c r="N12" s="50">
        <v>29</v>
      </c>
      <c r="O12" s="50">
        <v>6</v>
      </c>
      <c r="P12" s="177">
        <v>56.34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7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HZdH2Y9ZhZ1/qUp+qDknvbPXIbeNGDPr1bZ8N1fLxSHJ2qsJwIpVhLfuLrXiaCgkiaDzX3jbGScJpMB/cPLftQ==" saltValue="XolOfeoIDK/mu5xn7hTQn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102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164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162</v>
      </c>
      <c r="C10" s="235" t="s">
        <v>163</v>
      </c>
      <c r="D10" s="235" t="s">
        <v>154</v>
      </c>
      <c r="E10" s="70" t="s">
        <v>30</v>
      </c>
      <c r="F10" s="173">
        <v>24</v>
      </c>
      <c r="G10" s="173">
        <v>22</v>
      </c>
      <c r="H10" s="173">
        <v>2</v>
      </c>
      <c r="I10" s="173">
        <v>0</v>
      </c>
      <c r="J10" s="176">
        <v>91.67</v>
      </c>
      <c r="K10" s="173">
        <v>0</v>
      </c>
      <c r="L10" s="173">
        <v>2</v>
      </c>
      <c r="M10" s="173">
        <v>12</v>
      </c>
      <c r="N10" s="173">
        <v>4</v>
      </c>
      <c r="O10" s="173">
        <v>4</v>
      </c>
      <c r="P10" s="176">
        <v>55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20</v>
      </c>
      <c r="G11" s="173">
        <v>20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7</v>
      </c>
      <c r="N11" s="173">
        <v>11</v>
      </c>
      <c r="O11" s="173">
        <v>2</v>
      </c>
      <c r="P11" s="176">
        <v>66.13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44</v>
      </c>
      <c r="G12" s="50">
        <v>42</v>
      </c>
      <c r="H12" s="50">
        <v>2</v>
      </c>
      <c r="I12" s="50">
        <v>0</v>
      </c>
      <c r="J12" s="177">
        <v>95.45</v>
      </c>
      <c r="K12" s="50">
        <v>0</v>
      </c>
      <c r="L12" s="50">
        <v>2</v>
      </c>
      <c r="M12" s="50">
        <v>19</v>
      </c>
      <c r="N12" s="50">
        <v>15</v>
      </c>
      <c r="O12" s="50">
        <v>6</v>
      </c>
      <c r="P12" s="177">
        <v>60.06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7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LKPQQndI3h0b4dDX4tH+xe62fz+nLvB6qH9jVSdBw7rZCXeDGhF7VkxADwVblMsWg4Yw8UPBSM6bUcM4GxGvBg==" saltValue="Q5PIjwrIa4i5QcDZEnzEQ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105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165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78" t="s">
        <v>148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79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80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7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SPN1kj4kCyy/pYgSMxf3rmIRNvrThLbXZiuAToHUltPk59osZZgeHQv3wwFZ5UQAuipNz3f5gwuS5QFzwJFyCw==" saltValue="5Pc6Xtu1Eef6084eQbbM2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104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166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162</v>
      </c>
      <c r="C10" s="235" t="s">
        <v>163</v>
      </c>
      <c r="D10" s="235" t="s">
        <v>154</v>
      </c>
      <c r="E10" s="70" t="s">
        <v>30</v>
      </c>
      <c r="F10" s="173">
        <v>15</v>
      </c>
      <c r="G10" s="173">
        <v>15</v>
      </c>
      <c r="H10" s="173">
        <v>0</v>
      </c>
      <c r="I10" s="173">
        <v>0</v>
      </c>
      <c r="J10" s="176">
        <v>100</v>
      </c>
      <c r="K10" s="173">
        <v>0</v>
      </c>
      <c r="L10" s="173">
        <v>3</v>
      </c>
      <c r="M10" s="173">
        <v>8</v>
      </c>
      <c r="N10" s="173">
        <v>4</v>
      </c>
      <c r="O10" s="173">
        <v>0</v>
      </c>
      <c r="P10" s="176">
        <v>48.33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23</v>
      </c>
      <c r="G11" s="173">
        <v>23</v>
      </c>
      <c r="H11" s="173">
        <v>0</v>
      </c>
      <c r="I11" s="173">
        <v>0</v>
      </c>
      <c r="J11" s="176">
        <v>100</v>
      </c>
      <c r="K11" s="173">
        <v>0</v>
      </c>
      <c r="L11" s="173">
        <v>7</v>
      </c>
      <c r="M11" s="173">
        <v>6</v>
      </c>
      <c r="N11" s="173">
        <v>10</v>
      </c>
      <c r="O11" s="173">
        <v>0</v>
      </c>
      <c r="P11" s="176">
        <v>54.46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38</v>
      </c>
      <c r="G12" s="50">
        <v>38</v>
      </c>
      <c r="H12" s="50">
        <v>0</v>
      </c>
      <c r="I12" s="50">
        <v>0</v>
      </c>
      <c r="J12" s="177">
        <v>100</v>
      </c>
      <c r="K12" s="50">
        <v>0</v>
      </c>
      <c r="L12" s="50">
        <v>10</v>
      </c>
      <c r="M12" s="50">
        <v>14</v>
      </c>
      <c r="N12" s="50">
        <v>14</v>
      </c>
      <c r="O12" s="50">
        <v>0</v>
      </c>
      <c r="P12" s="177">
        <v>52.04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7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L5UBG1vUFlBZZiZR4QWzjw+IyBHbS7TZillD4uIbBvZT24qiW4EkDoPwez+daVRU5zfeYv5DzHgZ/Ag6NW06lg==" saltValue="yR8ZSWC/lo/WiHzBrRDaM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103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167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78" t="s">
        <v>148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79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80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7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O0O6YNDtrVaKRRA76pCTu8Zm12KGIeEax3KJfrqM4l1nfqxQqDzqgVGeeE6ZHjx67VDmusTLiDqK9CIM1nwL1A==" saltValue="TcQFJuRCzJdHSbDDu8NPf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87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144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74" t="s">
        <v>46</v>
      </c>
      <c r="G9" s="75" t="s">
        <v>20</v>
      </c>
      <c r="H9" s="183" t="s">
        <v>45</v>
      </c>
      <c r="I9" s="184" t="s">
        <v>32</v>
      </c>
      <c r="J9" s="23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78" t="s">
        <v>148</v>
      </c>
      <c r="E10" s="70" t="s">
        <v>30</v>
      </c>
      <c r="F10" s="173"/>
      <c r="G10" s="173"/>
      <c r="H10" s="185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79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80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jdJngn/XR0tzbDH/ABOY07VQuNkOyYRyvYUHh7gTOj198RYgZriZR+7f0jakBvKD689N8fMBrQNkUkgaLGtYHA==" saltValue="bC+yAypbJXBEd3aSoZmOYg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113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168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154</v>
      </c>
      <c r="C9" s="174" t="s">
        <v>30</v>
      </c>
      <c r="D9" s="174">
        <v>39</v>
      </c>
      <c r="E9" s="174">
        <v>37</v>
      </c>
      <c r="F9" s="178">
        <v>94.87</v>
      </c>
      <c r="G9" s="174">
        <v>23</v>
      </c>
      <c r="H9" s="174">
        <v>17</v>
      </c>
      <c r="I9" s="174">
        <v>16</v>
      </c>
      <c r="J9" s="174">
        <v>26</v>
      </c>
      <c r="K9" s="174">
        <v>28</v>
      </c>
      <c r="L9" s="174">
        <v>33</v>
      </c>
      <c r="M9" s="174">
        <v>28</v>
      </c>
      <c r="N9" s="174">
        <v>22</v>
      </c>
      <c r="O9" s="174">
        <v>2</v>
      </c>
      <c r="P9" s="178">
        <v>52.44</v>
      </c>
    </row>
    <row r="10" spans="1:18" ht="49.95" customHeight="1" x14ac:dyDescent="0.25">
      <c r="A10" s="237"/>
      <c r="B10" s="236"/>
      <c r="C10" s="174" t="s">
        <v>31</v>
      </c>
      <c r="D10" s="174">
        <v>43</v>
      </c>
      <c r="E10" s="174">
        <v>43</v>
      </c>
      <c r="F10" s="178">
        <v>100</v>
      </c>
      <c r="G10" s="174">
        <v>22</v>
      </c>
      <c r="H10" s="174">
        <v>37</v>
      </c>
      <c r="I10" s="174">
        <v>33</v>
      </c>
      <c r="J10" s="174">
        <v>32</v>
      </c>
      <c r="K10" s="174">
        <v>24</v>
      </c>
      <c r="L10" s="174">
        <v>26</v>
      </c>
      <c r="M10" s="174">
        <v>22</v>
      </c>
      <c r="N10" s="174">
        <v>19</v>
      </c>
      <c r="O10" s="174">
        <v>0</v>
      </c>
      <c r="P10" s="178">
        <v>59.88</v>
      </c>
    </row>
    <row r="11" spans="1:18" ht="49.95" customHeight="1" x14ac:dyDescent="0.25">
      <c r="A11" s="237"/>
      <c r="B11" s="236"/>
      <c r="C11" s="50" t="s">
        <v>42</v>
      </c>
      <c r="D11" s="50">
        <v>82</v>
      </c>
      <c r="E11" s="50">
        <v>80</v>
      </c>
      <c r="F11" s="177">
        <v>97.56</v>
      </c>
      <c r="G11" s="50">
        <v>45</v>
      </c>
      <c r="H11" s="50">
        <v>54</v>
      </c>
      <c r="I11" s="50">
        <v>49</v>
      </c>
      <c r="J11" s="50">
        <v>58</v>
      </c>
      <c r="K11" s="50">
        <v>52</v>
      </c>
      <c r="L11" s="50">
        <v>59</v>
      </c>
      <c r="M11" s="50">
        <v>50</v>
      </c>
      <c r="N11" s="50">
        <v>41</v>
      </c>
      <c r="O11" s="50">
        <v>2</v>
      </c>
      <c r="P11" s="177">
        <v>56.34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ZU9MLyI5G0bC4oDBkbiMtzfE0B4EZ3WQiC0CFXNhNd7zIF3Umd/k2Kt/4sWOb3+UsMo25tmsCTO9d3a6fZwJ0Q==" saltValue="Po7SGjShv1IhlgX5YAxeE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114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169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154</v>
      </c>
      <c r="C9" s="174" t="s">
        <v>30</v>
      </c>
      <c r="D9" s="174">
        <v>24</v>
      </c>
      <c r="E9" s="174">
        <v>22</v>
      </c>
      <c r="F9" s="178">
        <v>91.67</v>
      </c>
      <c r="G9" s="174">
        <v>19</v>
      </c>
      <c r="H9" s="174">
        <v>12</v>
      </c>
      <c r="I9" s="174">
        <v>10</v>
      </c>
      <c r="J9" s="174">
        <v>16</v>
      </c>
      <c r="K9" s="174">
        <v>16</v>
      </c>
      <c r="L9" s="174">
        <v>13</v>
      </c>
      <c r="M9" s="174">
        <v>17</v>
      </c>
      <c r="N9" s="174">
        <v>15</v>
      </c>
      <c r="O9" s="174">
        <v>2</v>
      </c>
      <c r="P9" s="178">
        <v>55</v>
      </c>
    </row>
    <row r="10" spans="1:18" ht="49.95" customHeight="1" x14ac:dyDescent="0.25">
      <c r="A10" s="237"/>
      <c r="B10" s="236"/>
      <c r="C10" s="174" t="s">
        <v>31</v>
      </c>
      <c r="D10" s="174">
        <v>20</v>
      </c>
      <c r="E10" s="174">
        <v>20</v>
      </c>
      <c r="F10" s="178">
        <v>100</v>
      </c>
      <c r="G10" s="174">
        <v>13</v>
      </c>
      <c r="H10" s="174">
        <v>21</v>
      </c>
      <c r="I10" s="174">
        <v>16</v>
      </c>
      <c r="J10" s="174">
        <v>16</v>
      </c>
      <c r="K10" s="174">
        <v>15</v>
      </c>
      <c r="L10" s="174">
        <v>10</v>
      </c>
      <c r="M10" s="174">
        <v>3</v>
      </c>
      <c r="N10" s="174">
        <v>6</v>
      </c>
      <c r="O10" s="174">
        <v>0</v>
      </c>
      <c r="P10" s="178">
        <v>66.13</v>
      </c>
    </row>
    <row r="11" spans="1:18" ht="49.95" customHeight="1" x14ac:dyDescent="0.25">
      <c r="A11" s="237"/>
      <c r="B11" s="236"/>
      <c r="C11" s="50" t="s">
        <v>42</v>
      </c>
      <c r="D11" s="50">
        <v>44</v>
      </c>
      <c r="E11" s="50">
        <v>42</v>
      </c>
      <c r="F11" s="177">
        <v>95.45</v>
      </c>
      <c r="G11" s="50">
        <v>32</v>
      </c>
      <c r="H11" s="50">
        <v>33</v>
      </c>
      <c r="I11" s="50">
        <v>26</v>
      </c>
      <c r="J11" s="50">
        <v>32</v>
      </c>
      <c r="K11" s="50">
        <v>31</v>
      </c>
      <c r="L11" s="50">
        <v>23</v>
      </c>
      <c r="M11" s="50">
        <v>20</v>
      </c>
      <c r="N11" s="50">
        <v>21</v>
      </c>
      <c r="O11" s="50">
        <v>2</v>
      </c>
      <c r="P11" s="177">
        <v>60.06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B9dkaUPUQrecI7Aba3Gysv+8imUPN2mSf5MEur8emDoJ7sWJSzwSWmnRT0Ibk8SkW6bZ5NqaLIlqEgMAdBeJVA==" saltValue="pNjuniK2Q7Rw+CmoSUW0Q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115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170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81" t="s">
        <v>148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82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283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tMdZ9dpFBpMY9f3DLxaESvuzH/x3PMVg2hJ/ju61UXXQ7ITgz5zTpyYR2ZguKwrF575yDh6nt5mn5cvG9xDKnA==" saltValue="am2Vtv6y67Qn2IPxFuWrG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116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171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154</v>
      </c>
      <c r="C9" s="174" t="s">
        <v>30</v>
      </c>
      <c r="D9" s="174">
        <v>15</v>
      </c>
      <c r="E9" s="174">
        <v>15</v>
      </c>
      <c r="F9" s="178">
        <v>100</v>
      </c>
      <c r="G9" s="174">
        <v>4</v>
      </c>
      <c r="H9" s="174">
        <v>5</v>
      </c>
      <c r="I9" s="174">
        <v>6</v>
      </c>
      <c r="J9" s="174">
        <v>10</v>
      </c>
      <c r="K9" s="174">
        <v>12</v>
      </c>
      <c r="L9" s="174">
        <v>20</v>
      </c>
      <c r="M9" s="174">
        <v>11</v>
      </c>
      <c r="N9" s="174">
        <v>7</v>
      </c>
      <c r="O9" s="174">
        <v>0</v>
      </c>
      <c r="P9" s="178">
        <v>48.33</v>
      </c>
    </row>
    <row r="10" spans="1:18" ht="49.95" customHeight="1" x14ac:dyDescent="0.25">
      <c r="A10" s="237"/>
      <c r="B10" s="236"/>
      <c r="C10" s="174" t="s">
        <v>31</v>
      </c>
      <c r="D10" s="174">
        <v>23</v>
      </c>
      <c r="E10" s="174">
        <v>23</v>
      </c>
      <c r="F10" s="178">
        <v>100</v>
      </c>
      <c r="G10" s="174">
        <v>9</v>
      </c>
      <c r="H10" s="174">
        <v>16</v>
      </c>
      <c r="I10" s="174">
        <v>17</v>
      </c>
      <c r="J10" s="174">
        <v>16</v>
      </c>
      <c r="K10" s="174">
        <v>9</v>
      </c>
      <c r="L10" s="174">
        <v>16</v>
      </c>
      <c r="M10" s="174">
        <v>19</v>
      </c>
      <c r="N10" s="174">
        <v>13</v>
      </c>
      <c r="O10" s="174">
        <v>0</v>
      </c>
      <c r="P10" s="178">
        <v>54.46</v>
      </c>
    </row>
    <row r="11" spans="1:18" ht="49.95" customHeight="1" x14ac:dyDescent="0.25">
      <c r="A11" s="237"/>
      <c r="B11" s="236"/>
      <c r="C11" s="50" t="s">
        <v>42</v>
      </c>
      <c r="D11" s="50">
        <v>38</v>
      </c>
      <c r="E11" s="50">
        <v>38</v>
      </c>
      <c r="F11" s="177">
        <v>100</v>
      </c>
      <c r="G11" s="50">
        <v>13</v>
      </c>
      <c r="H11" s="50">
        <v>21</v>
      </c>
      <c r="I11" s="50">
        <v>23</v>
      </c>
      <c r="J11" s="50">
        <v>26</v>
      </c>
      <c r="K11" s="50">
        <v>21</v>
      </c>
      <c r="L11" s="50">
        <v>36</v>
      </c>
      <c r="M11" s="50">
        <v>30</v>
      </c>
      <c r="N11" s="50">
        <v>20</v>
      </c>
      <c r="O11" s="50">
        <v>0</v>
      </c>
      <c r="P11" s="177">
        <v>52.04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+3EHVsc4AOnaehQZscVJcCGKWOcwiHF1uZs2Ke1u9No+hIJ0sXve4lnMYTwwxbCJGb72RMBLHLTQKW2KYP9bMA==" saltValue="CdBpNAmp4KSTjOWGJkphb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117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172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81" t="s">
        <v>148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82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283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vi/J4BCDvJSaePBeqx1GNiM5dKlfl60/6u20Zq7ula01Yfj7AhDfOHaqeDq66gNB/WBs2pDak52TkhHHwIX8yQ==" saltValue="d7a0GZx1XuRKi5uLm93yd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53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173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174</v>
      </c>
      <c r="C9" s="55" t="s">
        <v>30</v>
      </c>
      <c r="D9" s="48">
        <v>39</v>
      </c>
      <c r="E9" s="48">
        <v>39</v>
      </c>
      <c r="F9" s="49">
        <v>100</v>
      </c>
      <c r="G9" s="48">
        <v>4</v>
      </c>
      <c r="H9" s="48">
        <v>6</v>
      </c>
      <c r="I9" s="48">
        <v>3</v>
      </c>
      <c r="J9" s="48">
        <v>4</v>
      </c>
      <c r="K9" s="48">
        <v>9</v>
      </c>
      <c r="L9" s="48">
        <v>6</v>
      </c>
      <c r="M9" s="48">
        <v>4</v>
      </c>
      <c r="N9" s="48">
        <v>3</v>
      </c>
      <c r="O9" s="48">
        <v>0</v>
      </c>
      <c r="P9" s="48">
        <v>39</v>
      </c>
      <c r="Q9" s="48">
        <v>177</v>
      </c>
      <c r="R9" s="49">
        <v>56.73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43</v>
      </c>
      <c r="E10" s="48">
        <v>43</v>
      </c>
      <c r="F10" s="49">
        <v>100</v>
      </c>
      <c r="G10" s="48">
        <v>4</v>
      </c>
      <c r="H10" s="48">
        <v>7</v>
      </c>
      <c r="I10" s="48">
        <v>10</v>
      </c>
      <c r="J10" s="48">
        <v>4</v>
      </c>
      <c r="K10" s="48">
        <v>3</v>
      </c>
      <c r="L10" s="48">
        <v>5</v>
      </c>
      <c r="M10" s="48">
        <v>5</v>
      </c>
      <c r="N10" s="48">
        <v>5</v>
      </c>
      <c r="O10" s="48">
        <v>0</v>
      </c>
      <c r="P10" s="48">
        <v>43</v>
      </c>
      <c r="Q10" s="48">
        <v>203</v>
      </c>
      <c r="R10" s="49">
        <v>59.01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82</v>
      </c>
      <c r="E11" s="36">
        <v>82</v>
      </c>
      <c r="F11" s="37">
        <v>100</v>
      </c>
      <c r="G11" s="36">
        <v>8</v>
      </c>
      <c r="H11" s="36">
        <v>13</v>
      </c>
      <c r="I11" s="36">
        <v>13</v>
      </c>
      <c r="J11" s="36">
        <v>8</v>
      </c>
      <c r="K11" s="36">
        <v>12</v>
      </c>
      <c r="L11" s="36">
        <v>11</v>
      </c>
      <c r="M11" s="36">
        <v>9</v>
      </c>
      <c r="N11" s="36">
        <v>8</v>
      </c>
      <c r="O11" s="36">
        <v>0</v>
      </c>
      <c r="P11" s="36">
        <v>82</v>
      </c>
      <c r="Q11" s="36">
        <v>380</v>
      </c>
      <c r="R11" s="37">
        <v>57.93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175</v>
      </c>
      <c r="C12" s="55" t="s">
        <v>30</v>
      </c>
      <c r="D12" s="48">
        <v>11</v>
      </c>
      <c r="E12" s="48">
        <v>11</v>
      </c>
      <c r="F12" s="49">
        <v>100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7</v>
      </c>
      <c r="M12" s="48">
        <v>3</v>
      </c>
      <c r="N12" s="48">
        <v>1</v>
      </c>
      <c r="O12" s="48">
        <v>0</v>
      </c>
      <c r="P12" s="48">
        <v>11</v>
      </c>
      <c r="Q12" s="48">
        <v>28</v>
      </c>
      <c r="R12" s="49">
        <v>31.82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27</v>
      </c>
      <c r="E13" s="48">
        <v>27</v>
      </c>
      <c r="F13" s="49">
        <v>100</v>
      </c>
      <c r="G13" s="48">
        <v>3</v>
      </c>
      <c r="H13" s="48">
        <v>3</v>
      </c>
      <c r="I13" s="48">
        <v>4</v>
      </c>
      <c r="J13" s="48">
        <v>4</v>
      </c>
      <c r="K13" s="48">
        <v>2</v>
      </c>
      <c r="L13" s="48">
        <v>5</v>
      </c>
      <c r="M13" s="48">
        <v>4</v>
      </c>
      <c r="N13" s="48">
        <v>2</v>
      </c>
      <c r="O13" s="48">
        <v>0</v>
      </c>
      <c r="P13" s="48">
        <v>27</v>
      </c>
      <c r="Q13" s="48">
        <v>122</v>
      </c>
      <c r="R13" s="49">
        <v>56.48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38</v>
      </c>
      <c r="E14" s="36">
        <v>38</v>
      </c>
      <c r="F14" s="37">
        <v>100</v>
      </c>
      <c r="G14" s="36">
        <v>3</v>
      </c>
      <c r="H14" s="36">
        <v>3</v>
      </c>
      <c r="I14" s="36">
        <v>4</v>
      </c>
      <c r="J14" s="36">
        <v>4</v>
      </c>
      <c r="K14" s="36">
        <v>2</v>
      </c>
      <c r="L14" s="36">
        <v>12</v>
      </c>
      <c r="M14" s="36">
        <v>7</v>
      </c>
      <c r="N14" s="36">
        <v>3</v>
      </c>
      <c r="O14" s="36">
        <v>0</v>
      </c>
      <c r="P14" s="36">
        <v>38</v>
      </c>
      <c r="Q14" s="36">
        <v>150</v>
      </c>
      <c r="R14" s="37">
        <v>49.34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176</v>
      </c>
      <c r="C15" s="55" t="s">
        <v>30</v>
      </c>
      <c r="D15" s="48">
        <v>22</v>
      </c>
      <c r="E15" s="48">
        <v>21</v>
      </c>
      <c r="F15" s="49">
        <v>95.45</v>
      </c>
      <c r="G15" s="48">
        <v>4</v>
      </c>
      <c r="H15" s="48">
        <v>2</v>
      </c>
      <c r="I15" s="48">
        <v>1</v>
      </c>
      <c r="J15" s="48">
        <v>3</v>
      </c>
      <c r="K15" s="48">
        <v>5</v>
      </c>
      <c r="L15" s="48">
        <v>1</v>
      </c>
      <c r="M15" s="48">
        <v>1</v>
      </c>
      <c r="N15" s="48">
        <v>4</v>
      </c>
      <c r="O15" s="48">
        <v>1</v>
      </c>
      <c r="P15" s="48">
        <v>22</v>
      </c>
      <c r="Q15" s="48">
        <v>96</v>
      </c>
      <c r="R15" s="49">
        <v>54.55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48">
        <v>11</v>
      </c>
      <c r="E16" s="48">
        <v>10</v>
      </c>
      <c r="F16" s="49">
        <v>90.91</v>
      </c>
      <c r="G16" s="48">
        <v>2</v>
      </c>
      <c r="H16" s="48">
        <v>2</v>
      </c>
      <c r="I16" s="48">
        <v>2</v>
      </c>
      <c r="J16" s="48">
        <v>1</v>
      </c>
      <c r="K16" s="48">
        <v>2</v>
      </c>
      <c r="L16" s="48">
        <v>0</v>
      </c>
      <c r="M16" s="48">
        <v>1</v>
      </c>
      <c r="N16" s="48">
        <v>0</v>
      </c>
      <c r="O16" s="48">
        <v>1</v>
      </c>
      <c r="P16" s="48">
        <v>11</v>
      </c>
      <c r="Q16" s="48">
        <v>57</v>
      </c>
      <c r="R16" s="49">
        <v>64.77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33</v>
      </c>
      <c r="E17" s="36">
        <v>31</v>
      </c>
      <c r="F17" s="37">
        <v>93.94</v>
      </c>
      <c r="G17" s="36">
        <v>6</v>
      </c>
      <c r="H17" s="36">
        <v>4</v>
      </c>
      <c r="I17" s="36">
        <v>3</v>
      </c>
      <c r="J17" s="36">
        <v>4</v>
      </c>
      <c r="K17" s="36">
        <v>7</v>
      </c>
      <c r="L17" s="36">
        <v>1</v>
      </c>
      <c r="M17" s="36">
        <v>2</v>
      </c>
      <c r="N17" s="36">
        <v>4</v>
      </c>
      <c r="O17" s="36">
        <v>2</v>
      </c>
      <c r="P17" s="36">
        <v>33</v>
      </c>
      <c r="Q17" s="36">
        <v>153</v>
      </c>
      <c r="R17" s="37">
        <v>57.95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177</v>
      </c>
      <c r="C18" s="55" t="s">
        <v>30</v>
      </c>
      <c r="D18" s="48">
        <v>24</v>
      </c>
      <c r="E18" s="48">
        <v>24</v>
      </c>
      <c r="F18" s="49">
        <v>100</v>
      </c>
      <c r="G18" s="48">
        <v>5</v>
      </c>
      <c r="H18" s="48">
        <v>0</v>
      </c>
      <c r="I18" s="48">
        <v>4</v>
      </c>
      <c r="J18" s="48">
        <v>3</v>
      </c>
      <c r="K18" s="48">
        <v>2</v>
      </c>
      <c r="L18" s="48">
        <v>2</v>
      </c>
      <c r="M18" s="48">
        <v>5</v>
      </c>
      <c r="N18" s="48">
        <v>3</v>
      </c>
      <c r="O18" s="48">
        <v>0</v>
      </c>
      <c r="P18" s="48">
        <v>24</v>
      </c>
      <c r="Q18" s="48">
        <v>106</v>
      </c>
      <c r="R18" s="49">
        <v>55.21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20</v>
      </c>
      <c r="E19" s="48">
        <v>20</v>
      </c>
      <c r="F19" s="49">
        <v>100</v>
      </c>
      <c r="G19" s="48">
        <v>1</v>
      </c>
      <c r="H19" s="48">
        <v>4</v>
      </c>
      <c r="I19" s="48">
        <v>1</v>
      </c>
      <c r="J19" s="48">
        <v>5</v>
      </c>
      <c r="K19" s="48">
        <v>3</v>
      </c>
      <c r="L19" s="48">
        <v>3</v>
      </c>
      <c r="M19" s="48">
        <v>0</v>
      </c>
      <c r="N19" s="48">
        <v>3</v>
      </c>
      <c r="O19" s="48">
        <v>0</v>
      </c>
      <c r="P19" s="48">
        <v>20</v>
      </c>
      <c r="Q19" s="48">
        <v>91</v>
      </c>
      <c r="R19" s="49">
        <v>56.88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44</v>
      </c>
      <c r="E20" s="36">
        <v>44</v>
      </c>
      <c r="F20" s="37">
        <v>100</v>
      </c>
      <c r="G20" s="36">
        <v>6</v>
      </c>
      <c r="H20" s="36">
        <v>4</v>
      </c>
      <c r="I20" s="36">
        <v>5</v>
      </c>
      <c r="J20" s="36">
        <v>8</v>
      </c>
      <c r="K20" s="36">
        <v>5</v>
      </c>
      <c r="L20" s="36">
        <v>5</v>
      </c>
      <c r="M20" s="36">
        <v>5</v>
      </c>
      <c r="N20" s="36">
        <v>6</v>
      </c>
      <c r="O20" s="36">
        <v>0</v>
      </c>
      <c r="P20" s="36">
        <v>44</v>
      </c>
      <c r="Q20" s="36">
        <v>197</v>
      </c>
      <c r="R20" s="37">
        <v>55.97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178</v>
      </c>
      <c r="C21" s="55" t="s">
        <v>30</v>
      </c>
      <c r="D21" s="48">
        <v>24</v>
      </c>
      <c r="E21" s="48">
        <v>22</v>
      </c>
      <c r="F21" s="49">
        <v>91.67</v>
      </c>
      <c r="G21" s="48">
        <v>2</v>
      </c>
      <c r="H21" s="48">
        <v>2</v>
      </c>
      <c r="I21" s="48">
        <v>3</v>
      </c>
      <c r="J21" s="48">
        <v>3</v>
      </c>
      <c r="K21" s="48">
        <v>0</v>
      </c>
      <c r="L21" s="48">
        <v>1</v>
      </c>
      <c r="M21" s="48">
        <v>5</v>
      </c>
      <c r="N21" s="48">
        <v>6</v>
      </c>
      <c r="O21" s="48">
        <v>2</v>
      </c>
      <c r="P21" s="48">
        <v>24</v>
      </c>
      <c r="Q21" s="48">
        <v>82</v>
      </c>
      <c r="R21" s="49">
        <v>42.71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20</v>
      </c>
      <c r="E22" s="48">
        <v>19</v>
      </c>
      <c r="F22" s="49">
        <v>95</v>
      </c>
      <c r="G22" s="48">
        <v>1</v>
      </c>
      <c r="H22" s="48">
        <v>3</v>
      </c>
      <c r="I22" s="48">
        <v>1</v>
      </c>
      <c r="J22" s="48">
        <v>3</v>
      </c>
      <c r="K22" s="48">
        <v>5</v>
      </c>
      <c r="L22" s="48">
        <v>2</v>
      </c>
      <c r="M22" s="48">
        <v>1</v>
      </c>
      <c r="N22" s="48">
        <v>3</v>
      </c>
      <c r="O22" s="48">
        <v>1</v>
      </c>
      <c r="P22" s="48">
        <v>20</v>
      </c>
      <c r="Q22" s="48">
        <v>81</v>
      </c>
      <c r="R22" s="49">
        <v>50.63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44</v>
      </c>
      <c r="E23" s="36">
        <v>41</v>
      </c>
      <c r="F23" s="37">
        <v>93.18</v>
      </c>
      <c r="G23" s="36">
        <v>3</v>
      </c>
      <c r="H23" s="36">
        <v>5</v>
      </c>
      <c r="I23" s="36">
        <v>4</v>
      </c>
      <c r="J23" s="36">
        <v>6</v>
      </c>
      <c r="K23" s="36">
        <v>5</v>
      </c>
      <c r="L23" s="36">
        <v>3</v>
      </c>
      <c r="M23" s="36">
        <v>6</v>
      </c>
      <c r="N23" s="36">
        <v>9</v>
      </c>
      <c r="O23" s="36">
        <v>3</v>
      </c>
      <c r="P23" s="36">
        <v>44</v>
      </c>
      <c r="Q23" s="36">
        <v>163</v>
      </c>
      <c r="R23" s="37">
        <v>46.31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179</v>
      </c>
      <c r="C24" s="55" t="s">
        <v>30</v>
      </c>
      <c r="D24" s="48">
        <v>12</v>
      </c>
      <c r="E24" s="48">
        <v>12</v>
      </c>
      <c r="F24" s="49">
        <v>100</v>
      </c>
      <c r="G24" s="48">
        <v>2</v>
      </c>
      <c r="H24" s="48">
        <v>1</v>
      </c>
      <c r="I24" s="48">
        <v>0</v>
      </c>
      <c r="J24" s="48">
        <v>2</v>
      </c>
      <c r="K24" s="48">
        <v>1</v>
      </c>
      <c r="L24" s="48">
        <v>3</v>
      </c>
      <c r="M24" s="48">
        <v>3</v>
      </c>
      <c r="N24" s="48">
        <v>0</v>
      </c>
      <c r="O24" s="48">
        <v>0</v>
      </c>
      <c r="P24" s="48">
        <v>12</v>
      </c>
      <c r="Q24" s="48">
        <v>52</v>
      </c>
      <c r="R24" s="49">
        <v>54.17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18</v>
      </c>
      <c r="E25" s="48">
        <v>18</v>
      </c>
      <c r="F25" s="49">
        <v>100</v>
      </c>
      <c r="G25" s="48">
        <v>1</v>
      </c>
      <c r="H25" s="48">
        <v>5</v>
      </c>
      <c r="I25" s="48">
        <v>3</v>
      </c>
      <c r="J25" s="48">
        <v>3</v>
      </c>
      <c r="K25" s="48">
        <v>3</v>
      </c>
      <c r="L25" s="48">
        <v>2</v>
      </c>
      <c r="M25" s="48">
        <v>1</v>
      </c>
      <c r="N25" s="48">
        <v>0</v>
      </c>
      <c r="O25" s="48">
        <v>0</v>
      </c>
      <c r="P25" s="48">
        <v>18</v>
      </c>
      <c r="Q25" s="48">
        <v>96</v>
      </c>
      <c r="R25" s="49">
        <v>66.67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30</v>
      </c>
      <c r="E26" s="36">
        <v>30</v>
      </c>
      <c r="F26" s="37">
        <v>100</v>
      </c>
      <c r="G26" s="36">
        <v>3</v>
      </c>
      <c r="H26" s="36">
        <v>6</v>
      </c>
      <c r="I26" s="36">
        <v>3</v>
      </c>
      <c r="J26" s="36">
        <v>5</v>
      </c>
      <c r="K26" s="36">
        <v>4</v>
      </c>
      <c r="L26" s="36">
        <v>5</v>
      </c>
      <c r="M26" s="36">
        <v>4</v>
      </c>
      <c r="N26" s="36">
        <v>0</v>
      </c>
      <c r="O26" s="36">
        <v>0</v>
      </c>
      <c r="P26" s="36">
        <v>30</v>
      </c>
      <c r="Q26" s="36">
        <v>148</v>
      </c>
      <c r="R26" s="37">
        <v>61.67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180</v>
      </c>
      <c r="C27" s="55" t="s">
        <v>30</v>
      </c>
      <c r="D27" s="48">
        <v>15</v>
      </c>
      <c r="E27" s="48">
        <v>15</v>
      </c>
      <c r="F27" s="49">
        <v>100</v>
      </c>
      <c r="G27" s="48">
        <v>2</v>
      </c>
      <c r="H27" s="48">
        <v>1</v>
      </c>
      <c r="I27" s="48">
        <v>2</v>
      </c>
      <c r="J27" s="48">
        <v>1</v>
      </c>
      <c r="K27" s="48">
        <v>3</v>
      </c>
      <c r="L27" s="48">
        <v>3</v>
      </c>
      <c r="M27" s="48">
        <v>2</v>
      </c>
      <c r="N27" s="48">
        <v>1</v>
      </c>
      <c r="O27" s="48">
        <v>0</v>
      </c>
      <c r="P27" s="48">
        <v>15</v>
      </c>
      <c r="Q27" s="48">
        <v>66</v>
      </c>
      <c r="R27" s="49">
        <v>55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23</v>
      </c>
      <c r="E28" s="48">
        <v>22</v>
      </c>
      <c r="F28" s="49">
        <v>95.65</v>
      </c>
      <c r="G28" s="48">
        <v>3</v>
      </c>
      <c r="H28" s="48">
        <v>3</v>
      </c>
      <c r="I28" s="48">
        <v>5</v>
      </c>
      <c r="J28" s="48">
        <v>2</v>
      </c>
      <c r="K28" s="48">
        <v>2</v>
      </c>
      <c r="L28" s="48">
        <v>1</v>
      </c>
      <c r="M28" s="48">
        <v>6</v>
      </c>
      <c r="N28" s="48">
        <v>0</v>
      </c>
      <c r="O28" s="48">
        <v>1</v>
      </c>
      <c r="P28" s="48">
        <v>23</v>
      </c>
      <c r="Q28" s="48">
        <v>108</v>
      </c>
      <c r="R28" s="49">
        <v>58.7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38</v>
      </c>
      <c r="E29" s="36">
        <v>37</v>
      </c>
      <c r="F29" s="37">
        <v>97.37</v>
      </c>
      <c r="G29" s="36">
        <v>5</v>
      </c>
      <c r="H29" s="36">
        <v>4</v>
      </c>
      <c r="I29" s="36">
        <v>7</v>
      </c>
      <c r="J29" s="36">
        <v>3</v>
      </c>
      <c r="K29" s="36">
        <v>5</v>
      </c>
      <c r="L29" s="36">
        <v>4</v>
      </c>
      <c r="M29" s="36">
        <v>8</v>
      </c>
      <c r="N29" s="36">
        <v>1</v>
      </c>
      <c r="O29" s="36">
        <v>1</v>
      </c>
      <c r="P29" s="36">
        <v>38</v>
      </c>
      <c r="Q29" s="36">
        <v>174</v>
      </c>
      <c r="R29" s="37">
        <v>57.24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7">
        <v>8</v>
      </c>
      <c r="B30" s="240" t="s">
        <v>181</v>
      </c>
      <c r="C30" s="55" t="s">
        <v>30</v>
      </c>
      <c r="D30" s="48">
        <v>15</v>
      </c>
      <c r="E30" s="48">
        <v>15</v>
      </c>
      <c r="F30" s="49">
        <v>100</v>
      </c>
      <c r="G30" s="48">
        <v>1</v>
      </c>
      <c r="H30" s="48">
        <v>2</v>
      </c>
      <c r="I30" s="48">
        <v>1</v>
      </c>
      <c r="J30" s="48">
        <v>3</v>
      </c>
      <c r="K30" s="48">
        <v>4</v>
      </c>
      <c r="L30" s="48">
        <v>3</v>
      </c>
      <c r="M30" s="48">
        <v>1</v>
      </c>
      <c r="N30" s="48">
        <v>0</v>
      </c>
      <c r="O30" s="48">
        <v>0</v>
      </c>
      <c r="P30" s="48">
        <v>15</v>
      </c>
      <c r="Q30" s="48">
        <v>70</v>
      </c>
      <c r="R30" s="49">
        <v>58.33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37"/>
      <c r="B31" s="240"/>
      <c r="C31" s="55" t="s">
        <v>31</v>
      </c>
      <c r="D31" s="48">
        <v>23</v>
      </c>
      <c r="E31" s="48">
        <v>23</v>
      </c>
      <c r="F31" s="49">
        <v>100</v>
      </c>
      <c r="G31" s="48">
        <v>3</v>
      </c>
      <c r="H31" s="48">
        <v>6</v>
      </c>
      <c r="I31" s="48">
        <v>1</v>
      </c>
      <c r="J31" s="48">
        <v>5</v>
      </c>
      <c r="K31" s="48">
        <v>2</v>
      </c>
      <c r="L31" s="48">
        <v>2</v>
      </c>
      <c r="M31" s="48">
        <v>3</v>
      </c>
      <c r="N31" s="48">
        <v>1</v>
      </c>
      <c r="O31" s="48">
        <v>0</v>
      </c>
      <c r="P31" s="48">
        <v>23</v>
      </c>
      <c r="Q31" s="48">
        <v>118</v>
      </c>
      <c r="R31" s="49">
        <v>64.13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37"/>
      <c r="B32" s="240"/>
      <c r="C32" s="56" t="s">
        <v>42</v>
      </c>
      <c r="D32" s="36">
        <v>38</v>
      </c>
      <c r="E32" s="36">
        <v>38</v>
      </c>
      <c r="F32" s="37">
        <v>100</v>
      </c>
      <c r="G32" s="36">
        <v>4</v>
      </c>
      <c r="H32" s="36">
        <v>8</v>
      </c>
      <c r="I32" s="36">
        <v>2</v>
      </c>
      <c r="J32" s="36">
        <v>8</v>
      </c>
      <c r="K32" s="36">
        <v>6</v>
      </c>
      <c r="L32" s="36">
        <v>5</v>
      </c>
      <c r="M32" s="36">
        <v>4</v>
      </c>
      <c r="N32" s="36">
        <v>1</v>
      </c>
      <c r="O32" s="36">
        <v>0</v>
      </c>
      <c r="P32" s="36">
        <v>38</v>
      </c>
      <c r="Q32" s="36">
        <v>188</v>
      </c>
      <c r="R32" s="37">
        <v>61.84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37">
        <v>9</v>
      </c>
      <c r="B33" s="240" t="s">
        <v>182</v>
      </c>
      <c r="C33" s="55" t="s">
        <v>30</v>
      </c>
      <c r="D33" s="48">
        <v>15</v>
      </c>
      <c r="E33" s="48">
        <v>15</v>
      </c>
      <c r="F33" s="49">
        <v>100</v>
      </c>
      <c r="G33" s="48">
        <v>1</v>
      </c>
      <c r="H33" s="48">
        <v>1</v>
      </c>
      <c r="I33" s="48">
        <v>2</v>
      </c>
      <c r="J33" s="48">
        <v>4</v>
      </c>
      <c r="K33" s="48">
        <v>1</v>
      </c>
      <c r="L33" s="48">
        <v>2</v>
      </c>
      <c r="M33" s="48">
        <v>3</v>
      </c>
      <c r="N33" s="48">
        <v>1</v>
      </c>
      <c r="O33" s="48">
        <v>0</v>
      </c>
      <c r="P33" s="48">
        <v>15</v>
      </c>
      <c r="Q33" s="48">
        <v>64</v>
      </c>
      <c r="R33" s="49">
        <v>53.33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37"/>
      <c r="B34" s="240"/>
      <c r="C34" s="55" t="s">
        <v>31</v>
      </c>
      <c r="D34" s="48">
        <v>23</v>
      </c>
      <c r="E34" s="48">
        <v>23</v>
      </c>
      <c r="F34" s="49">
        <v>100</v>
      </c>
      <c r="G34" s="48">
        <v>3</v>
      </c>
      <c r="H34" s="48">
        <v>4</v>
      </c>
      <c r="I34" s="48">
        <v>5</v>
      </c>
      <c r="J34" s="48">
        <v>2</v>
      </c>
      <c r="K34" s="48">
        <v>1</v>
      </c>
      <c r="L34" s="48">
        <v>4</v>
      </c>
      <c r="M34" s="48">
        <v>1</v>
      </c>
      <c r="N34" s="48">
        <v>3</v>
      </c>
      <c r="O34" s="48">
        <v>0</v>
      </c>
      <c r="P34" s="48">
        <v>23</v>
      </c>
      <c r="Q34" s="48">
        <v>113</v>
      </c>
      <c r="R34" s="49">
        <v>61.41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37"/>
      <c r="B35" s="240"/>
      <c r="C35" s="56" t="s">
        <v>42</v>
      </c>
      <c r="D35" s="36">
        <v>38</v>
      </c>
      <c r="E35" s="36">
        <v>38</v>
      </c>
      <c r="F35" s="37">
        <v>100</v>
      </c>
      <c r="G35" s="36">
        <v>4</v>
      </c>
      <c r="H35" s="36">
        <v>5</v>
      </c>
      <c r="I35" s="36">
        <v>7</v>
      </c>
      <c r="J35" s="36">
        <v>6</v>
      </c>
      <c r="K35" s="36">
        <v>2</v>
      </c>
      <c r="L35" s="36">
        <v>6</v>
      </c>
      <c r="M35" s="36">
        <v>4</v>
      </c>
      <c r="N35" s="36">
        <v>4</v>
      </c>
      <c r="O35" s="36">
        <v>0</v>
      </c>
      <c r="P35" s="36">
        <v>38</v>
      </c>
      <c r="Q35" s="36">
        <v>177</v>
      </c>
      <c r="R35" s="37">
        <v>58.22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37">
        <v>10</v>
      </c>
      <c r="B36" s="240" t="s">
        <v>183</v>
      </c>
      <c r="C36" s="55" t="s">
        <v>30</v>
      </c>
      <c r="D36" s="48">
        <v>12</v>
      </c>
      <c r="E36" s="48">
        <v>12</v>
      </c>
      <c r="F36" s="49">
        <v>100</v>
      </c>
      <c r="G36" s="48">
        <v>2</v>
      </c>
      <c r="H36" s="48">
        <v>2</v>
      </c>
      <c r="I36" s="48">
        <v>0</v>
      </c>
      <c r="J36" s="48">
        <v>2</v>
      </c>
      <c r="K36" s="48">
        <v>1</v>
      </c>
      <c r="L36" s="48">
        <v>3</v>
      </c>
      <c r="M36" s="48">
        <v>0</v>
      </c>
      <c r="N36" s="48">
        <v>2</v>
      </c>
      <c r="O36" s="48">
        <v>0</v>
      </c>
      <c r="P36" s="48">
        <v>12</v>
      </c>
      <c r="Q36" s="48">
        <v>55</v>
      </c>
      <c r="R36" s="49">
        <v>57.29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37"/>
      <c r="B37" s="240"/>
      <c r="C37" s="55" t="s">
        <v>31</v>
      </c>
      <c r="D37" s="48">
        <v>2</v>
      </c>
      <c r="E37" s="48">
        <v>2</v>
      </c>
      <c r="F37" s="49">
        <v>100</v>
      </c>
      <c r="G37" s="48">
        <v>1</v>
      </c>
      <c r="H37" s="48">
        <v>0</v>
      </c>
      <c r="I37" s="48">
        <v>0</v>
      </c>
      <c r="J37" s="48">
        <v>1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2</v>
      </c>
      <c r="Q37" s="48">
        <v>13</v>
      </c>
      <c r="R37" s="49">
        <v>81.25</v>
      </c>
      <c r="S37" s="52"/>
      <c r="T37" s="53"/>
      <c r="U37" s="52"/>
      <c r="V37" s="52"/>
      <c r="W37" s="52"/>
    </row>
    <row r="38" spans="1:23" s="54" customFormat="1" ht="15.45" customHeight="1" x14ac:dyDescent="0.25">
      <c r="A38" s="237"/>
      <c r="B38" s="240"/>
      <c r="C38" s="56" t="s">
        <v>42</v>
      </c>
      <c r="D38" s="36">
        <v>14</v>
      </c>
      <c r="E38" s="36">
        <v>14</v>
      </c>
      <c r="F38" s="37">
        <v>100</v>
      </c>
      <c r="G38" s="36">
        <v>3</v>
      </c>
      <c r="H38" s="36">
        <v>2</v>
      </c>
      <c r="I38" s="36">
        <v>0</v>
      </c>
      <c r="J38" s="36">
        <v>3</v>
      </c>
      <c r="K38" s="36">
        <v>1</v>
      </c>
      <c r="L38" s="36">
        <v>3</v>
      </c>
      <c r="M38" s="36">
        <v>0</v>
      </c>
      <c r="N38" s="36">
        <v>2</v>
      </c>
      <c r="O38" s="36">
        <v>0</v>
      </c>
      <c r="P38" s="36">
        <v>14</v>
      </c>
      <c r="Q38" s="36">
        <v>68</v>
      </c>
      <c r="R38" s="37">
        <v>60.71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37">
        <v>11</v>
      </c>
      <c r="B39" s="240" t="s">
        <v>184</v>
      </c>
      <c r="C39" s="55" t="s">
        <v>30</v>
      </c>
      <c r="D39" s="48">
        <v>6</v>
      </c>
      <c r="E39" s="48">
        <v>6</v>
      </c>
      <c r="F39" s="49">
        <v>100</v>
      </c>
      <c r="G39" s="48">
        <v>0</v>
      </c>
      <c r="H39" s="48">
        <v>0</v>
      </c>
      <c r="I39" s="48">
        <v>0</v>
      </c>
      <c r="J39" s="48">
        <v>1</v>
      </c>
      <c r="K39" s="48">
        <v>2</v>
      </c>
      <c r="L39" s="48">
        <v>2</v>
      </c>
      <c r="M39" s="48">
        <v>0</v>
      </c>
      <c r="N39" s="48">
        <v>1</v>
      </c>
      <c r="O39" s="48">
        <v>0</v>
      </c>
      <c r="P39" s="48">
        <v>6</v>
      </c>
      <c r="Q39" s="48">
        <v>20</v>
      </c>
      <c r="R39" s="49">
        <v>41.67</v>
      </c>
      <c r="S39" s="52"/>
      <c r="T39" s="53"/>
      <c r="U39" s="52"/>
      <c r="V39" s="52"/>
      <c r="W39" s="52"/>
    </row>
    <row r="40" spans="1:23" s="54" customFormat="1" ht="15.45" customHeight="1" x14ac:dyDescent="0.25">
      <c r="A40" s="237"/>
      <c r="B40" s="240"/>
      <c r="C40" s="55" t="s">
        <v>31</v>
      </c>
      <c r="D40" s="48">
        <v>5</v>
      </c>
      <c r="E40" s="48">
        <v>5</v>
      </c>
      <c r="F40" s="49">
        <v>100</v>
      </c>
      <c r="G40" s="48">
        <v>0</v>
      </c>
      <c r="H40" s="48">
        <v>0</v>
      </c>
      <c r="I40" s="48">
        <v>0</v>
      </c>
      <c r="J40" s="48">
        <v>1</v>
      </c>
      <c r="K40" s="48">
        <v>1</v>
      </c>
      <c r="L40" s="48">
        <v>2</v>
      </c>
      <c r="M40" s="48">
        <v>0</v>
      </c>
      <c r="N40" s="48">
        <v>1</v>
      </c>
      <c r="O40" s="48">
        <v>0</v>
      </c>
      <c r="P40" s="48">
        <v>5</v>
      </c>
      <c r="Q40" s="48">
        <v>16</v>
      </c>
      <c r="R40" s="49">
        <v>40</v>
      </c>
      <c r="S40" s="52"/>
      <c r="T40" s="53"/>
      <c r="U40" s="52"/>
      <c r="V40" s="52"/>
      <c r="W40" s="52"/>
    </row>
    <row r="41" spans="1:23" s="54" customFormat="1" ht="15.45" customHeight="1" x14ac:dyDescent="0.25">
      <c r="A41" s="237"/>
      <c r="B41" s="240"/>
      <c r="C41" s="56" t="s">
        <v>42</v>
      </c>
      <c r="D41" s="36">
        <v>11</v>
      </c>
      <c r="E41" s="36">
        <v>11</v>
      </c>
      <c r="F41" s="37">
        <v>100</v>
      </c>
      <c r="G41" s="36">
        <v>0</v>
      </c>
      <c r="H41" s="36">
        <v>0</v>
      </c>
      <c r="I41" s="36">
        <v>0</v>
      </c>
      <c r="J41" s="36">
        <v>2</v>
      </c>
      <c r="K41" s="36">
        <v>3</v>
      </c>
      <c r="L41" s="36">
        <v>4</v>
      </c>
      <c r="M41" s="36">
        <v>0</v>
      </c>
      <c r="N41" s="36">
        <v>2</v>
      </c>
      <c r="O41" s="36">
        <v>0</v>
      </c>
      <c r="P41" s="36">
        <v>11</v>
      </c>
      <c r="Q41" s="36">
        <v>36</v>
      </c>
      <c r="R41" s="37">
        <v>40.909999999999997</v>
      </c>
      <c r="S41" s="52"/>
      <c r="T41" s="53"/>
      <c r="U41" s="52"/>
      <c r="V41" s="52"/>
      <c r="W41" s="52"/>
    </row>
    <row r="42" spans="1:23" s="54" customFormat="1" ht="15.45" customHeight="1" x14ac:dyDescent="0.25">
      <c r="A42" s="237">
        <v>12</v>
      </c>
      <c r="B42" s="240" t="s">
        <v>185</v>
      </c>
      <c r="C42" s="55" t="s">
        <v>30</v>
      </c>
      <c r="D42" s="48">
        <v>25</v>
      </c>
      <c r="E42" s="48">
        <v>24</v>
      </c>
      <c r="F42" s="49">
        <v>96</v>
      </c>
      <c r="G42" s="48">
        <v>2</v>
      </c>
      <c r="H42" s="48">
        <v>2</v>
      </c>
      <c r="I42" s="48">
        <v>6</v>
      </c>
      <c r="J42" s="48">
        <v>0</v>
      </c>
      <c r="K42" s="48">
        <v>4</v>
      </c>
      <c r="L42" s="48">
        <v>4</v>
      </c>
      <c r="M42" s="48">
        <v>2</v>
      </c>
      <c r="N42" s="48">
        <v>4</v>
      </c>
      <c r="O42" s="48">
        <v>1</v>
      </c>
      <c r="P42" s="48">
        <v>25</v>
      </c>
      <c r="Q42" s="48">
        <v>102</v>
      </c>
      <c r="R42" s="49">
        <v>51</v>
      </c>
      <c r="S42" s="52"/>
      <c r="T42" s="53"/>
      <c r="U42" s="52"/>
      <c r="V42" s="52"/>
      <c r="W42" s="52"/>
    </row>
    <row r="43" spans="1:23" s="54" customFormat="1" ht="15.45" customHeight="1" x14ac:dyDescent="0.25">
      <c r="A43" s="237"/>
      <c r="B43" s="240"/>
      <c r="C43" s="55" t="s">
        <v>31</v>
      </c>
      <c r="D43" s="48">
        <v>33</v>
      </c>
      <c r="E43" s="48">
        <v>33</v>
      </c>
      <c r="F43" s="49">
        <v>100</v>
      </c>
      <c r="G43" s="48">
        <v>4</v>
      </c>
      <c r="H43" s="48">
        <v>5</v>
      </c>
      <c r="I43" s="48">
        <v>7</v>
      </c>
      <c r="J43" s="48">
        <v>3</v>
      </c>
      <c r="K43" s="48">
        <v>3</v>
      </c>
      <c r="L43" s="48">
        <v>2</v>
      </c>
      <c r="M43" s="48">
        <v>4</v>
      </c>
      <c r="N43" s="48">
        <v>5</v>
      </c>
      <c r="O43" s="48">
        <v>0</v>
      </c>
      <c r="P43" s="48">
        <v>33</v>
      </c>
      <c r="Q43" s="48">
        <v>155</v>
      </c>
      <c r="R43" s="49">
        <v>58.71</v>
      </c>
      <c r="S43" s="52"/>
      <c r="T43" s="53"/>
      <c r="U43" s="52"/>
      <c r="V43" s="52"/>
      <c r="W43" s="52"/>
    </row>
    <row r="44" spans="1:23" s="54" customFormat="1" ht="15.45" customHeight="1" x14ac:dyDescent="0.25">
      <c r="A44" s="237"/>
      <c r="B44" s="240"/>
      <c r="C44" s="56" t="s">
        <v>42</v>
      </c>
      <c r="D44" s="36">
        <v>58</v>
      </c>
      <c r="E44" s="36">
        <v>57</v>
      </c>
      <c r="F44" s="37">
        <v>98.28</v>
      </c>
      <c r="G44" s="36">
        <v>6</v>
      </c>
      <c r="H44" s="36">
        <v>7</v>
      </c>
      <c r="I44" s="36">
        <v>13</v>
      </c>
      <c r="J44" s="36">
        <v>3</v>
      </c>
      <c r="K44" s="36">
        <v>7</v>
      </c>
      <c r="L44" s="36">
        <v>6</v>
      </c>
      <c r="M44" s="36">
        <v>6</v>
      </c>
      <c r="N44" s="36">
        <v>9</v>
      </c>
      <c r="O44" s="36">
        <v>1</v>
      </c>
      <c r="P44" s="36">
        <v>58</v>
      </c>
      <c r="Q44" s="36">
        <v>257</v>
      </c>
      <c r="R44" s="37">
        <v>55.39</v>
      </c>
      <c r="S44" s="52"/>
      <c r="T44" s="53"/>
      <c r="U44" s="52"/>
      <c r="V44" s="52"/>
      <c r="W44" s="52"/>
    </row>
    <row r="45" spans="1:23" s="54" customFormat="1" ht="15.45" customHeight="1" x14ac:dyDescent="0.25">
      <c r="A45" s="237">
        <v>13</v>
      </c>
      <c r="B45" s="240" t="s">
        <v>186</v>
      </c>
      <c r="C45" s="55" t="s">
        <v>30</v>
      </c>
      <c r="D45" s="48">
        <v>1</v>
      </c>
      <c r="E45" s="48">
        <v>1</v>
      </c>
      <c r="F45" s="49">
        <v>100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1</v>
      </c>
      <c r="M45" s="48">
        <v>0</v>
      </c>
      <c r="N45" s="48">
        <v>0</v>
      </c>
      <c r="O45" s="48">
        <v>0</v>
      </c>
      <c r="P45" s="48">
        <v>1</v>
      </c>
      <c r="Q45" s="48">
        <v>3</v>
      </c>
      <c r="R45" s="49">
        <v>37.5</v>
      </c>
      <c r="S45" s="52"/>
      <c r="T45" s="53"/>
      <c r="U45" s="52"/>
      <c r="V45" s="52"/>
      <c r="W45" s="52"/>
    </row>
    <row r="46" spans="1:23" s="54" customFormat="1" ht="15.45" customHeight="1" x14ac:dyDescent="0.25">
      <c r="A46" s="237"/>
      <c r="B46" s="240"/>
      <c r="C46" s="55" t="s">
        <v>31</v>
      </c>
      <c r="D46" s="299" t="s">
        <v>152</v>
      </c>
      <c r="E46" s="48"/>
      <c r="F46" s="4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52"/>
      <c r="T46" s="53"/>
      <c r="U46" s="52"/>
      <c r="V46" s="52"/>
      <c r="W46" s="52"/>
    </row>
    <row r="47" spans="1:23" s="54" customFormat="1" ht="15.45" customHeight="1" x14ac:dyDescent="0.25">
      <c r="A47" s="237"/>
      <c r="B47" s="240"/>
      <c r="C47" s="56" t="s">
        <v>42</v>
      </c>
      <c r="D47" s="36">
        <v>1</v>
      </c>
      <c r="E47" s="36">
        <v>1</v>
      </c>
      <c r="F47" s="37">
        <v>100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1</v>
      </c>
      <c r="M47" s="36">
        <v>0</v>
      </c>
      <c r="N47" s="36">
        <v>0</v>
      </c>
      <c r="O47" s="36">
        <v>0</v>
      </c>
      <c r="P47" s="36">
        <v>1</v>
      </c>
      <c r="Q47" s="36">
        <v>3</v>
      </c>
      <c r="R47" s="37">
        <v>37.5</v>
      </c>
      <c r="S47" s="52"/>
      <c r="T47" s="53"/>
      <c r="U47" s="52"/>
      <c r="V47" s="52"/>
      <c r="W47" s="52"/>
    </row>
    <row r="48" spans="1:23" s="54" customFormat="1" ht="15.45" customHeight="1" x14ac:dyDescent="0.25">
      <c r="A48" s="241" t="s">
        <v>151</v>
      </c>
      <c r="B48" s="241"/>
      <c r="C48" s="150" t="s">
        <v>30</v>
      </c>
      <c r="D48" s="151">
        <f>IFERROR(SUMIF($C$9:$C$47,$C$48,D9:D47),"")</f>
        <v>221</v>
      </c>
      <c r="E48" s="151">
        <f>IFERROR(SUMIF($C$9:$C$47,$C$48,E9:E47),"")</f>
        <v>217</v>
      </c>
      <c r="F48" s="152">
        <f>IFERROR(IFERROR(IF(D48&gt;0,ROUND((E48/D48)*100,2),0),""),"")</f>
        <v>98.19</v>
      </c>
      <c r="G48" s="151">
        <f>IFERROR(SUMIF($C$9:$C$47,$C$48,G9:G47),"")</f>
        <v>25</v>
      </c>
      <c r="H48" s="151">
        <f>IFERROR(SUMIF($C$9:$C$47,$C$48,H9:H47),"")</f>
        <v>19</v>
      </c>
      <c r="I48" s="151">
        <f>IFERROR(SUMIF($C$9:$C$47,$C$48,I9:I47),"")</f>
        <v>22</v>
      </c>
      <c r="J48" s="151">
        <f>IFERROR(SUMIF($C$9:$C$47,$C$48,J9:J47),"")</f>
        <v>26</v>
      </c>
      <c r="K48" s="151">
        <f>IFERROR(SUMIF($C$9:$C$47,$C$48,K9:K47),"")</f>
        <v>32</v>
      </c>
      <c r="L48" s="151">
        <f>IFERROR(SUMIF($C$9:$C$47,$C$48,L9:L47),"")</f>
        <v>38</v>
      </c>
      <c r="M48" s="151">
        <f>IFERROR(SUMIF($C$9:$C$47,$C$48,M9:M47),"")</f>
        <v>29</v>
      </c>
      <c r="N48" s="151">
        <f>IFERROR(SUMIF($C$9:$C$47,$C$48,N9:N47),"")</f>
        <v>26</v>
      </c>
      <c r="O48" s="151">
        <f>IFERROR(SUMIF($C$9:$C$47,$C$48,O9:O47),"")</f>
        <v>4</v>
      </c>
      <c r="P48" s="151">
        <f>IFERROR(SUMIF($C$9:$C$47,$C$48,P9:P47),"")</f>
        <v>221</v>
      </c>
      <c r="Q48" s="151">
        <f>IFERROR(SUMIF($C$9:$C$47,$C$48,Q9:Q47),"")</f>
        <v>921</v>
      </c>
      <c r="R48" s="152">
        <f>IFERROR(IF(D48&gt;0,ROUND((Q48/D48)*12.5,2),0),"")</f>
        <v>52.09</v>
      </c>
      <c r="S48" s="52"/>
      <c r="T48" s="239" t="str">
        <f>IFERROR(IF(R50&lt;&gt;'12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48" s="239"/>
      <c r="V48" s="239"/>
      <c r="W48" s="239"/>
    </row>
    <row r="49" spans="1:23" s="54" customFormat="1" ht="15.45" customHeight="1" x14ac:dyDescent="0.25">
      <c r="A49" s="241"/>
      <c r="B49" s="241"/>
      <c r="C49" s="150" t="s">
        <v>31</v>
      </c>
      <c r="D49" s="151">
        <f>IFERROR(SUMIF($C$9:$C$47,$C$49,D9:D47),"")</f>
        <v>248</v>
      </c>
      <c r="E49" s="151">
        <f>IFERROR(SUMIF($C$9:$C$47,$C$49,E9:E47),"")</f>
        <v>245</v>
      </c>
      <c r="F49" s="152">
        <f>IFERROR(IF(D49&gt;0,ROUND((E49/D49)*100,2),0),"")</f>
        <v>98.79</v>
      </c>
      <c r="G49" s="151">
        <f>IFERROR(SUMIF($C$9:$C$47,$C$49,G9:G47),"")</f>
        <v>26</v>
      </c>
      <c r="H49" s="151">
        <f>IFERROR(SUMIF($C$9:$C$47,$C$49,H9:H47),"")</f>
        <v>42</v>
      </c>
      <c r="I49" s="151">
        <f>IFERROR(SUMIF($C$9:$C$47,$C$49,I9:I47),"")</f>
        <v>39</v>
      </c>
      <c r="J49" s="151">
        <f>IFERROR(SUMIF($C$9:$C$47,$C$49,J9:J47),"")</f>
        <v>34</v>
      </c>
      <c r="K49" s="151">
        <f>IFERROR(SUMIF($C$9:$C$47,$C$49,K9:K47),"")</f>
        <v>27</v>
      </c>
      <c r="L49" s="151">
        <f>IFERROR(SUMIF($C$9:$C$47,$C$49,L9:L47),"")</f>
        <v>28</v>
      </c>
      <c r="M49" s="151">
        <f>IFERROR(SUMIF($C$9:$C$47,$C$49,M9:M47),"")</f>
        <v>26</v>
      </c>
      <c r="N49" s="151">
        <f>IFERROR(SUMIF($C$9:$C$47,$C$49,N9:N47),"")</f>
        <v>23</v>
      </c>
      <c r="O49" s="151">
        <f>IFERROR(SUMIF($C$9:$C$47,$C$49,O9:O47),"")</f>
        <v>3</v>
      </c>
      <c r="P49" s="151">
        <f>IFERROR(SUMIF($C$9:$C$47,$C$49,P9:P47),"")</f>
        <v>248</v>
      </c>
      <c r="Q49" s="151">
        <f>IFERROR(SUMIF($C$9:$C$47,$C$49,Q9:Q47),"")</f>
        <v>1173</v>
      </c>
      <c r="R49" s="152">
        <f>IFERROR(IF(D49&gt;0,ROUND((Q49/D49)*12.5,2),0),"")</f>
        <v>59.12</v>
      </c>
      <c r="S49" s="52"/>
      <c r="T49" s="239"/>
      <c r="U49" s="239"/>
      <c r="V49" s="239"/>
      <c r="W49" s="239"/>
    </row>
    <row r="50" spans="1:23" s="54" customFormat="1" ht="15.45" customHeight="1" x14ac:dyDescent="0.25">
      <c r="A50" s="241"/>
      <c r="B50" s="241"/>
      <c r="C50" s="150" t="s">
        <v>42</v>
      </c>
      <c r="D50" s="151">
        <f>IFERROR(SUMIF($C$9:$C$47,$C$50,D9:D47),"")</f>
        <v>469</v>
      </c>
      <c r="E50" s="151">
        <f>IFERROR(SUMIF($C$9:$C$47,$C$50,E9:E47),"")</f>
        <v>462</v>
      </c>
      <c r="F50" s="152">
        <f>IFERROR(IF(D50&gt;0,ROUND((E50/D50)*100,2),0),"")</f>
        <v>98.51</v>
      </c>
      <c r="G50" s="151">
        <f>IFERROR(SUMIF($C$9:$C$47,$C$50,G9:G47),"")</f>
        <v>51</v>
      </c>
      <c r="H50" s="151">
        <f>IFERROR(SUMIF($C$9:$C$47,$C$50,H9:H47),"")</f>
        <v>61</v>
      </c>
      <c r="I50" s="151">
        <f>IFERROR(SUMIF($C$9:$C$47,$C$50,I9:I47),"")</f>
        <v>61</v>
      </c>
      <c r="J50" s="151">
        <f>IFERROR(SUMIF($C$9:$C$47,$C$50,J9:J47),"")</f>
        <v>60</v>
      </c>
      <c r="K50" s="151">
        <f>IFERROR(SUMIF($C$9:$C$47,$C$50,K9:K47),"")</f>
        <v>59</v>
      </c>
      <c r="L50" s="151">
        <f>IFERROR(SUMIF($C$9:$C$47,$C$50,L9:L47),"")</f>
        <v>66</v>
      </c>
      <c r="M50" s="151">
        <f>IFERROR(SUMIF($C$9:$C$47,$C$50,M9:M47),"")</f>
        <v>55</v>
      </c>
      <c r="N50" s="151">
        <f>IFERROR(SUMIF($C$9:$C$47,$C$50,N9:N47),"")</f>
        <v>49</v>
      </c>
      <c r="O50" s="151">
        <f>IFERROR(SUMIF($C$9:$C$47,$C$50,O9:O47),"")</f>
        <v>7</v>
      </c>
      <c r="P50" s="151">
        <f>IFERROR(SUMIF($C$9:$C$47,$C$50,P9:P47),"")</f>
        <v>469</v>
      </c>
      <c r="Q50" s="151">
        <f>IFERROR(SUMIF($C$9:$C$47,$C$50,Q9:Q47),"")</f>
        <v>2094</v>
      </c>
      <c r="R50" s="153">
        <f>IFERROR(IF(D50&gt;0,ROUND((Q50/D50)*12.5,2),0),"")</f>
        <v>55.81</v>
      </c>
      <c r="S50" s="52"/>
      <c r="T50" s="239"/>
      <c r="U50" s="239"/>
      <c r="V50" s="239"/>
      <c r="W50" s="239"/>
    </row>
    <row r="51" spans="1:23" s="13" customFormat="1" ht="10.199999999999999" x14ac:dyDescent="0.25">
      <c r="A51" s="232" t="s">
        <v>140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42"/>
      <c r="S51" s="11"/>
      <c r="T51" s="239"/>
      <c r="U51" s="239"/>
      <c r="V51" s="239"/>
      <c r="W51" s="239"/>
    </row>
    <row r="52" spans="1:23" s="13" customFormat="1" ht="40.049999999999997" customHeight="1" x14ac:dyDescent="0.2">
      <c r="A52" s="276" t="s">
        <v>142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11"/>
      <c r="T52" s="12"/>
      <c r="U52" s="11"/>
      <c r="V52" s="11"/>
      <c r="W52" s="11"/>
    </row>
    <row r="53" spans="1:23" s="13" customFormat="1" ht="40.049999999999997" customHeight="1" x14ac:dyDescent="0.25">
      <c r="A53" s="277" t="s">
        <v>143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11"/>
      <c r="T53" s="12"/>
      <c r="U53" s="11"/>
      <c r="V53" s="11"/>
      <c r="W53" s="11"/>
    </row>
    <row r="1034" spans="1:23" ht="24.9" customHeight="1" x14ac:dyDescent="0.25">
      <c r="A1034" s="79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80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80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80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24.9" customHeight="1" x14ac:dyDescent="0.25">
      <c r="A1039" s="80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24.9" customHeight="1" x14ac:dyDescent="0.25">
      <c r="A1040" s="80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80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80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80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80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" customHeight="1" x14ac:dyDescent="0.25">
      <c r="A1045" s="80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" customHeight="1" x14ac:dyDescent="0.25">
      <c r="A1046" s="80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" customHeight="1" x14ac:dyDescent="0.25">
      <c r="A1047" s="80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  <row r="1048" spans="1:23" ht="24.9" customHeight="1" x14ac:dyDescent="0.25">
      <c r="A1048" s="80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</row>
    <row r="1049" spans="1:23" ht="24.9" customHeight="1" x14ac:dyDescent="0.25">
      <c r="A1049" s="80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</row>
    <row r="1050" spans="1:23" ht="24.9" customHeight="1" x14ac:dyDescent="0.25">
      <c r="A1050" s="80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</row>
    <row r="1051" spans="1:23" ht="24.9" customHeight="1" x14ac:dyDescent="0.25">
      <c r="A1051" s="80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</row>
    <row r="1052" spans="1:23" ht="24.9" customHeight="1" x14ac:dyDescent="0.25">
      <c r="A1052" s="80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</row>
    <row r="1053" spans="1:23" ht="24.9" customHeight="1" x14ac:dyDescent="0.25">
      <c r="A1053" s="80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</row>
  </sheetData>
  <sheetProtection algorithmName="SHA-512" hashValue="KMfu+9n5IMu8S36IgG48yvxL2RlXyS3ful5a3USzFeGJTJI8of1ASKdH3L77xflDI7/cI9xdlfo3q1PhfTV7ug==" saltValue="Y4mJFBJib+tLAg1AmT5loQ==" spinCount="100000" sheet="1" objects="1" scenarios="1"/>
  <mergeCells count="38">
    <mergeCell ref="A52:R52"/>
    <mergeCell ref="A53:R53"/>
    <mergeCell ref="A48:B50"/>
    <mergeCell ref="T48:W51"/>
    <mergeCell ref="A51:R51"/>
    <mergeCell ref="A45:A47"/>
    <mergeCell ref="B45:B47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187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154</v>
      </c>
      <c r="C10" s="72">
        <v>39</v>
      </c>
      <c r="D10" s="72">
        <v>43</v>
      </c>
      <c r="E10" s="72">
        <v>82</v>
      </c>
      <c r="F10" s="72">
        <v>37</v>
      </c>
      <c r="G10" s="180">
        <v>94.87</v>
      </c>
      <c r="H10" s="72">
        <v>43</v>
      </c>
      <c r="I10" s="180">
        <v>100</v>
      </c>
      <c r="J10" s="72">
        <v>80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8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6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xAaFTQni2UZ3RFrrpaZqx3fQLvYGoWtHe3Xi2QUqNyasjchYUau4KwRry88Bi9C1e/qBoNQtO6SeVtAPt6nHJQ==" saltValue="sfk5brU19WMVUsPHY1hjM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188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154</v>
      </c>
      <c r="C10" s="72">
        <v>24</v>
      </c>
      <c r="D10" s="72">
        <v>20</v>
      </c>
      <c r="E10" s="72">
        <v>44</v>
      </c>
      <c r="F10" s="72">
        <v>22</v>
      </c>
      <c r="G10" s="180">
        <v>91.67</v>
      </c>
      <c r="H10" s="72">
        <v>20</v>
      </c>
      <c r="I10" s="180">
        <v>100</v>
      </c>
      <c r="J10" s="72">
        <v>42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8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6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/cEL+ivK6C9D55nGV1Tbrz03Ac8Ty+iWWvrpCEV/91qvy19yrFbooa/xD8gJAUb3kemmjm0JqIgXsUek9u2gWA==" saltValue="4hlBrjE8GEGcGyr7Rz3ok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189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287" t="s">
        <v>148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8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6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JmIZuRcfG8ykAw3VaE7RzYDIUN6qEXuqcWoHsViw9th8DkTDeyK1KMJ8DVKdTAs/+im/UyJuSSSwB5OTHIMKHA==" saltValue="cEmyExbokbKT/IWkslc4F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190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154</v>
      </c>
      <c r="C10" s="72">
        <v>15</v>
      </c>
      <c r="D10" s="72">
        <v>23</v>
      </c>
      <c r="E10" s="72">
        <v>38</v>
      </c>
      <c r="F10" s="72">
        <v>15</v>
      </c>
      <c r="G10" s="180">
        <v>100</v>
      </c>
      <c r="H10" s="72">
        <v>23</v>
      </c>
      <c r="I10" s="180">
        <v>100</v>
      </c>
      <c r="J10" s="72">
        <v>38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8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6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e+yF2MBviuPf0spDRnfEqNWPD2+hl+mICMUn3fV9IPoFtVLxfftLUOq/0Qjk4zFA3jw6k4dVUmjcbb21ifUWcA==" saltValue="M8rZziHNx0u4eXGGmcZRz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89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149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7">
        <v>1</v>
      </c>
      <c r="B9" s="281" t="s">
        <v>148</v>
      </c>
      <c r="C9" s="76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82"/>
      <c r="C10" s="76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283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Hfxpd0QH0pQbQvvOW0q7Ve+rS39O2hIHsN3aXqelME6nK02ilj9Be9NnClmo9gwywk439ocoDJLN+vd11XKoqg==" saltValue="RSIwrGgM87ggo2GkLOTtd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191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287" t="s">
        <v>148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8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6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iqmusxKeUGVVg3HtvIqCD3M8qa0VnFtuTnXV38OqwtvD+0jiXCczIRABZWYueJW3J2i+fHspP+vcW7B4qE/0WQ==" saltValue="geAI/6+o9nCfiv4Tiu/ZW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7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192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154</v>
      </c>
      <c r="C9" s="112" t="s">
        <v>193</v>
      </c>
      <c r="D9" s="113">
        <v>484</v>
      </c>
      <c r="E9" s="114">
        <v>96.8</v>
      </c>
    </row>
    <row r="10" spans="1:16" ht="14.4" x14ac:dyDescent="0.3">
      <c r="A10" s="300">
        <v>2</v>
      </c>
      <c r="B10" s="301" t="s">
        <v>154</v>
      </c>
      <c r="C10" s="302" t="s">
        <v>194</v>
      </c>
      <c r="D10" s="303">
        <v>472</v>
      </c>
      <c r="E10" s="304">
        <v>94.4</v>
      </c>
    </row>
    <row r="11" spans="1:16" ht="14.4" x14ac:dyDescent="0.3">
      <c r="A11" s="300">
        <v>3</v>
      </c>
      <c r="B11" s="301" t="s">
        <v>154</v>
      </c>
      <c r="C11" s="302" t="s">
        <v>195</v>
      </c>
      <c r="D11" s="303">
        <v>463</v>
      </c>
      <c r="E11" s="304">
        <v>92.6</v>
      </c>
    </row>
    <row r="12" spans="1:16" ht="14.4" x14ac:dyDescent="0.3">
      <c r="A12" s="300">
        <v>4</v>
      </c>
      <c r="B12" s="301" t="s">
        <v>154</v>
      </c>
      <c r="C12" s="302" t="s">
        <v>196</v>
      </c>
      <c r="D12" s="303">
        <v>462</v>
      </c>
      <c r="E12" s="304">
        <v>92.4</v>
      </c>
    </row>
    <row r="13" spans="1:16" ht="14.4" x14ac:dyDescent="0.3">
      <c r="A13" s="300">
        <v>5</v>
      </c>
      <c r="B13" s="301" t="s">
        <v>154</v>
      </c>
      <c r="C13" s="302" t="s">
        <v>197</v>
      </c>
      <c r="D13" s="303">
        <v>458</v>
      </c>
      <c r="E13" s="304">
        <v>91.6</v>
      </c>
    </row>
    <row r="14" spans="1:16" ht="14.4" x14ac:dyDescent="0.3">
      <c r="A14" s="300">
        <v>6</v>
      </c>
      <c r="B14" s="301" t="s">
        <v>154</v>
      </c>
      <c r="C14" s="302" t="s">
        <v>198</v>
      </c>
      <c r="D14" s="303">
        <v>454</v>
      </c>
      <c r="E14" s="304">
        <v>90.8</v>
      </c>
    </row>
    <row r="16" spans="1:16" ht="40.049999999999997" customHeight="1" x14ac:dyDescent="0.25">
      <c r="A16" s="289" t="s">
        <v>142</v>
      </c>
      <c r="B16" s="288"/>
      <c r="C16" s="288"/>
      <c r="D16" s="288"/>
      <c r="E16" s="288"/>
    </row>
    <row r="17" spans="1:5" ht="40.049999999999997" customHeight="1" x14ac:dyDescent="0.25">
      <c r="A17" s="291" t="s">
        <v>143</v>
      </c>
      <c r="B17" s="290"/>
      <c r="C17" s="290"/>
      <c r="D17" s="290"/>
      <c r="E17" s="290"/>
    </row>
  </sheetData>
  <sheetProtection algorithmName="SHA-512" hashValue="iWWxv3T7/oIU5yTOdp54YjUmor8oXy+PMhy++ag9OTGg6oqkhqzZplEYsfgRN84MOQd0y2gO0VleFujsu/k/yQ==" saltValue="+XBrW2ra/iC62+j5q7+Sgw==" spinCount="100000" sheet="1" objects="1" scenarios="1"/>
  <mergeCells count="9">
    <mergeCell ref="A16:E16"/>
    <mergeCell ref="A17:E1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199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292" t="s">
        <v>148</v>
      </c>
      <c r="D9" s="113"/>
      <c r="E9" s="114"/>
    </row>
    <row r="10" spans="1:16" ht="40.049999999999997" customHeight="1" x14ac:dyDescent="0.25">
      <c r="A10" s="289" t="s">
        <v>142</v>
      </c>
      <c r="B10" s="288"/>
      <c r="C10" s="288"/>
      <c r="D10" s="288"/>
      <c r="E10" s="288"/>
    </row>
    <row r="11" spans="1:16" ht="40.049999999999997" customHeight="1" x14ac:dyDescent="0.25">
      <c r="A11" s="291" t="s">
        <v>143</v>
      </c>
      <c r="B11" s="290"/>
      <c r="C11" s="290"/>
      <c r="D11" s="290"/>
      <c r="E11" s="290"/>
    </row>
  </sheetData>
  <sheetProtection algorithmName="SHA-512" hashValue="PkZyDMmkBcKJhIDz1ar946eVpZ61PnzjRWdLlZ6qBg7UUCN+02V0vl1fmjr7P92BGbSH8rJHcMWu4FT47Cpv/g==" saltValue="kGpF8+z6rGEvan33C3Qyj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200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292" t="s">
        <v>148</v>
      </c>
      <c r="D9" s="113"/>
      <c r="E9" s="114"/>
    </row>
    <row r="10" spans="1:16" ht="40.049999999999997" customHeight="1" x14ac:dyDescent="0.25">
      <c r="A10" s="289" t="s">
        <v>142</v>
      </c>
      <c r="B10" s="288"/>
      <c r="C10" s="288"/>
      <c r="D10" s="288"/>
      <c r="E10" s="288"/>
    </row>
    <row r="11" spans="1:16" ht="40.049999999999997" customHeight="1" x14ac:dyDescent="0.25">
      <c r="A11" s="291" t="s">
        <v>143</v>
      </c>
      <c r="B11" s="290"/>
      <c r="C11" s="290"/>
      <c r="D11" s="290"/>
      <c r="E11" s="290"/>
    </row>
  </sheetData>
  <sheetProtection algorithmName="SHA-512" hashValue="l9G1GcJJdsi4VWvp42U/XREpHH5AE2LL4qFAQe9oK2dK1Ut++ACgQQ9JBW/QY9k2XU7tlnkJTRhz4vi/5F8tMg==" saltValue="8Dh6yD8q4HzIFTqoKyY7R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201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292" t="s">
        <v>148</v>
      </c>
      <c r="D9" s="113"/>
      <c r="E9" s="114"/>
    </row>
    <row r="10" spans="1:16" ht="40.049999999999997" customHeight="1" x14ac:dyDescent="0.25">
      <c r="A10" s="289" t="s">
        <v>142</v>
      </c>
      <c r="B10" s="288"/>
      <c r="C10" s="288"/>
      <c r="D10" s="288"/>
      <c r="E10" s="288"/>
    </row>
    <row r="11" spans="1:16" ht="40.049999999999997" customHeight="1" x14ac:dyDescent="0.25">
      <c r="A11" s="291" t="s">
        <v>143</v>
      </c>
      <c r="B11" s="290"/>
      <c r="C11" s="290"/>
      <c r="D11" s="290"/>
      <c r="E11" s="290"/>
    </row>
  </sheetData>
  <sheetProtection algorithmName="SHA-512" hashValue="j38RNjC7d2z76m3DW2vPEJVTyqBVl6rq22zoKcmuKG7XqwoLFYbcKVO81TvHTXkte+WNEUR6X2MNngKJYc3GYg==" saltValue="tW1uIJLvCt15HGCCLRu6p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2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202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154</v>
      </c>
      <c r="C9" s="121" t="s">
        <v>193</v>
      </c>
      <c r="D9" s="122" t="s">
        <v>7</v>
      </c>
    </row>
    <row r="11" spans="1:15" ht="40.049999999999997" customHeight="1" x14ac:dyDescent="0.25">
      <c r="A11" s="289" t="s">
        <v>142</v>
      </c>
      <c r="B11" s="288"/>
      <c r="C11" s="288"/>
      <c r="D11" s="288"/>
    </row>
    <row r="12" spans="1:15" ht="40.049999999999997" customHeight="1" x14ac:dyDescent="0.25">
      <c r="A12" s="291" t="s">
        <v>143</v>
      </c>
      <c r="B12" s="290"/>
      <c r="C12" s="290"/>
      <c r="D12" s="290"/>
    </row>
  </sheetData>
  <sheetProtection algorithmName="SHA-512" hashValue="2OBBQxZaczLQeoRh+R4jKjkdAw8JwG06r1tPtUsOvIfHgBexaa3i9K3wef4VIc6FtjGzDQ18v9TVTpF6CcUA3w==" saltValue="yQZg3lMkj9RGIbD1BOCIPg==" spinCount="100000" sheet="1" objects="1" scenarios="1"/>
  <mergeCells count="9">
    <mergeCell ref="A11:D11"/>
    <mergeCell ref="A12:D12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129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203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4" t="s">
        <v>142</v>
      </c>
      <c r="B11" s="266"/>
      <c r="C11" s="266"/>
    </row>
    <row r="12" spans="1:14" s="131" customFormat="1" ht="40.049999999999997" customHeight="1" x14ac:dyDescent="0.2">
      <c r="A12" s="295" t="s">
        <v>143</v>
      </c>
      <c r="B12" s="265"/>
      <c r="C12" s="265"/>
    </row>
    <row r="25" spans="1:1" x14ac:dyDescent="0.25">
      <c r="A25" s="132"/>
    </row>
  </sheetData>
  <sheetProtection algorithmName="SHA-512" hashValue="SLLIaAmx171mi2NTJH/fLGigpNidlmQ/VAL8P+VEDwMVtBh1uwT1sD3bwb5ZJX5x+WeQ4I4V3lyJ3D21TCPUVQ==" saltValue="sGy20yls0oJiNAbeftu+b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131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204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205</v>
      </c>
      <c r="C9" s="181" t="s">
        <v>163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X+Kw1tqlsC1rlI3WRZGY8nqRog50U3YrqystUn3LBAWGf+dTQ96vmmqUAwn1wBk5OjjpKdpI2c4xqWx0Y2tyIg==" saltValue="xUoEQIpUWEqnHLIKcaQ+N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132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206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205</v>
      </c>
      <c r="C9" s="181" t="s">
        <v>163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iTd6vmZ/doWHEoBFrbpziC8A4LELY8tFBr/Zg2sYvzxcM98L255avPe3bDkgXNg/ELpdjjJ//1YOOvNg8NmWxw==" saltValue="zyz5H9AZYDlVpxFWztKef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133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207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205</v>
      </c>
      <c r="C9" s="181" t="s">
        <v>163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XCglbVDCzdrElN24iKGKHWe7dqpMuNkb384G4VvimZ1ZfRMt3BpH2fANW+6HopjEwzFc96ZiimSxUtRUQGTTPw==" saltValue="tMDGc8SI0oehbOhJnVMr7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17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150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81" t="s">
        <v>148</v>
      </c>
      <c r="C9" s="55" t="s">
        <v>30</v>
      </c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82"/>
      <c r="C10" s="55" t="s">
        <v>31</v>
      </c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83"/>
      <c r="C11" s="56" t="s">
        <v>42</v>
      </c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52"/>
      <c r="T11" s="53"/>
      <c r="U11" s="52"/>
      <c r="V11" s="52"/>
      <c r="W11" s="52"/>
    </row>
    <row r="12" spans="1:23" s="54" customFormat="1" ht="15.45" customHeight="1" x14ac:dyDescent="0.25">
      <c r="A12" s="241" t="s">
        <v>151</v>
      </c>
      <c r="B12" s="241"/>
      <c r="C12" s="150" t="s">
        <v>30</v>
      </c>
      <c r="D12" s="284" t="s">
        <v>152</v>
      </c>
      <c r="E12" s="151">
        <f>IFERROR(SUMIF($C$9:$C$11,$C$12,E9:E11),"")</f>
        <v>0</v>
      </c>
      <c r="F12" s="152" t="str">
        <f>IFERROR(IFERROR(IF(D12&gt;0,ROUND((E12/D12)*100,2),0),""),"")</f>
        <v/>
      </c>
      <c r="G12" s="151">
        <f>IFERROR(SUMIF($C$9:$C$11,$C$12,G9:G11),"")</f>
        <v>0</v>
      </c>
      <c r="H12" s="151">
        <f>IFERROR(SUMIF($C$9:$C$11,$C$12,H9:H11),"")</f>
        <v>0</v>
      </c>
      <c r="I12" s="151">
        <f>IFERROR(SUMIF($C$9:$C$11,$C$12,I9:I11),"")</f>
        <v>0</v>
      </c>
      <c r="J12" s="151">
        <f>IFERROR(SUMIF($C$9:$C$11,$C$12,J9:J11),"")</f>
        <v>0</v>
      </c>
      <c r="K12" s="151">
        <f>IFERROR(SUMIF($C$9:$C$11,$C$12,K9:K11),"")</f>
        <v>0</v>
      </c>
      <c r="L12" s="151">
        <f>IFERROR(SUMIF($C$9:$C$11,$C$12,L9:L11),"")</f>
        <v>0</v>
      </c>
      <c r="M12" s="151">
        <f>IFERROR(SUMIF($C$9:$C$11,$C$12,M9:M11),"")</f>
        <v>0</v>
      </c>
      <c r="N12" s="151">
        <f>IFERROR(SUMIF($C$9:$C$11,$C$12,N9:N11),"")</f>
        <v>0</v>
      </c>
      <c r="O12" s="151">
        <f>IFERROR(SUMIF($C$9:$C$11,$C$12,O9:O11),"")</f>
        <v>0</v>
      </c>
      <c r="P12" s="151">
        <f>IFERROR(SUMIF($C$9:$C$11,$C$12,P9:P11),"")</f>
        <v>0</v>
      </c>
      <c r="Q12" s="151">
        <f>IFERROR(SUMIF($C$9:$C$11,$C$12,Q9:Q11),"")</f>
        <v>0</v>
      </c>
      <c r="R12" s="152" t="str">
        <f>IFERROR(IF(D12&gt;0,ROUND((Q12/D12)*12.5,2),0),"")</f>
        <v/>
      </c>
      <c r="S12" s="52"/>
      <c r="T12" s="239" t="str">
        <f>IFERROR(IF(R14&lt;&gt;'10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12" s="239"/>
      <c r="V12" s="239"/>
      <c r="W12" s="239"/>
    </row>
    <row r="13" spans="1:23" s="54" customFormat="1" ht="15.45" customHeight="1" x14ac:dyDescent="0.25">
      <c r="A13" s="241"/>
      <c r="B13" s="241"/>
      <c r="C13" s="150" t="s">
        <v>31</v>
      </c>
      <c r="D13" s="284" t="s">
        <v>152</v>
      </c>
      <c r="E13" s="151">
        <f>IFERROR(SUMIF($C$9:$C$11,$C$13,E9:E11),"")</f>
        <v>0</v>
      </c>
      <c r="F13" s="152" t="str">
        <f>IFERROR(IF(D13&gt;0,ROUND((E13/D13)*100,2),0),"")</f>
        <v/>
      </c>
      <c r="G13" s="151">
        <f>IFERROR(SUMIF($C$9:$C$11,$C$13,G9:G11),"")</f>
        <v>0</v>
      </c>
      <c r="H13" s="151">
        <f>IFERROR(SUMIF($C$9:$C$11,$C$13,H9:H11),"")</f>
        <v>0</v>
      </c>
      <c r="I13" s="151">
        <f>IFERROR(SUMIF($C$9:$C$11,$C$13,I9:I11),"")</f>
        <v>0</v>
      </c>
      <c r="J13" s="151">
        <f>IFERROR(SUMIF($C$9:$C$11,$C$13,J9:J11),"")</f>
        <v>0</v>
      </c>
      <c r="K13" s="151">
        <f>IFERROR(SUMIF($C$9:$C$11,$C$13,K9:K11),"")</f>
        <v>0</v>
      </c>
      <c r="L13" s="151">
        <f>IFERROR(SUMIF($C$9:$C$11,$C$13,L9:L11),"")</f>
        <v>0</v>
      </c>
      <c r="M13" s="151">
        <f>IFERROR(SUMIF($C$9:$C$11,$C$13,M9:M11),"")</f>
        <v>0</v>
      </c>
      <c r="N13" s="151">
        <f>IFERROR(SUMIF($C$9:$C$11,$C$13,N9:N11),"")</f>
        <v>0</v>
      </c>
      <c r="O13" s="151">
        <f>IFERROR(SUMIF($C$9:$C$11,$C$13,O9:O11),"")</f>
        <v>0</v>
      </c>
      <c r="P13" s="151">
        <f>IFERROR(SUMIF($C$9:$C$11,$C$13,P9:P11),"")</f>
        <v>0</v>
      </c>
      <c r="Q13" s="151">
        <f>IFERROR(SUMIF($C$9:$C$11,$C$13,Q9:Q11),"")</f>
        <v>0</v>
      </c>
      <c r="R13" s="152" t="str">
        <f>IFERROR(IF(D13&gt;0,ROUND((Q13/D13)*12.5,2),0),"")</f>
        <v/>
      </c>
      <c r="S13" s="52"/>
      <c r="T13" s="239"/>
      <c r="U13" s="239"/>
      <c r="V13" s="239"/>
      <c r="W13" s="239"/>
    </row>
    <row r="14" spans="1:23" s="54" customFormat="1" ht="15.45" customHeight="1" x14ac:dyDescent="0.25">
      <c r="A14" s="241"/>
      <c r="B14" s="241"/>
      <c r="C14" s="150" t="s">
        <v>42</v>
      </c>
      <c r="D14" s="284" t="s">
        <v>152</v>
      </c>
      <c r="E14" s="151">
        <f>IFERROR(SUMIF($C$9:$C$11,$C$14,E9:E11),"")</f>
        <v>0</v>
      </c>
      <c r="F14" s="152" t="str">
        <f>IFERROR(IF(D14&gt;0,ROUND((E14/D14)*100,2),0),"")</f>
        <v/>
      </c>
      <c r="G14" s="151">
        <f>IFERROR(SUMIF($C$9:$C$11,$C$14,G9:G11),"")</f>
        <v>0</v>
      </c>
      <c r="H14" s="151">
        <f>IFERROR(SUMIF($C$9:$C$11,$C$14,H9:H11),"")</f>
        <v>0</v>
      </c>
      <c r="I14" s="151">
        <f>IFERROR(SUMIF($C$9:$C$11,$C$14,I9:I11),"")</f>
        <v>0</v>
      </c>
      <c r="J14" s="151">
        <f>IFERROR(SUMIF($C$9:$C$11,$C$14,J9:J11),"")</f>
        <v>0</v>
      </c>
      <c r="K14" s="151">
        <f>IFERROR(SUMIF($C$9:$C$11,$C$14,K9:K11),"")</f>
        <v>0</v>
      </c>
      <c r="L14" s="151">
        <f>IFERROR(SUMIF($C$9:$C$11,$C$14,L9:L11),"")</f>
        <v>0</v>
      </c>
      <c r="M14" s="151">
        <f>IFERROR(SUMIF($C$9:$C$11,$C$14,M9:M11),"")</f>
        <v>0</v>
      </c>
      <c r="N14" s="151">
        <f>IFERROR(SUMIF($C$9:$C$11,$C$14,N9:N11),"")</f>
        <v>0</v>
      </c>
      <c r="O14" s="151">
        <f>IFERROR(SUMIF($C$9:$C$11,$C$14,O9:O11),"")</f>
        <v>0</v>
      </c>
      <c r="P14" s="151">
        <f>IFERROR(SUMIF($C$9:$C$11,$C$14,P9:P11),"")</f>
        <v>0</v>
      </c>
      <c r="Q14" s="151">
        <f>IFERROR(SUMIF($C$9:$C$11,$C$14,Q9:Q11),"")</f>
        <v>0</v>
      </c>
      <c r="R14" s="153" t="str">
        <f>IFERROR(IF(D14&gt;0,ROUND((Q14/D14)*12.5,2),0),"")</f>
        <v/>
      </c>
      <c r="S14" s="52"/>
      <c r="T14" s="239"/>
      <c r="U14" s="239"/>
      <c r="V14" s="239"/>
      <c r="W14" s="239"/>
    </row>
    <row r="15" spans="1:23" s="13" customFormat="1" ht="10.199999999999999" x14ac:dyDescent="0.25">
      <c r="A15" s="232" t="s">
        <v>140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42"/>
      <c r="S15" s="11"/>
      <c r="T15" s="239"/>
      <c r="U15" s="239"/>
      <c r="V15" s="239"/>
      <c r="W15" s="239"/>
    </row>
    <row r="16" spans="1:23" s="13" customFormat="1" ht="40.049999999999997" customHeight="1" x14ac:dyDescent="0.2">
      <c r="A16" s="276" t="s">
        <v>142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11"/>
      <c r="T16" s="12"/>
      <c r="U16" s="11"/>
      <c r="V16" s="11"/>
      <c r="W16" s="11"/>
    </row>
    <row r="17" spans="1:23" s="13" customFormat="1" ht="40.049999999999997" customHeight="1" x14ac:dyDescent="0.25">
      <c r="A17" s="277" t="s">
        <v>143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11"/>
      <c r="T17" s="12"/>
      <c r="U17" s="11"/>
      <c r="V17" s="11"/>
      <c r="W17" s="11"/>
    </row>
    <row r="998" spans="1:23" ht="24.9" customHeight="1" x14ac:dyDescent="0.25">
      <c r="A998" s="79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4.9" customHeight="1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4.9" customHeight="1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4.9" customHeight="1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4.9" customHeight="1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4.9" customHeight="1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4.9" customHeight="1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4.9" customHeight="1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4.9" customHeight="1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4.9" customHeight="1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4.9" customHeight="1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4.9" customHeight="1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4.9" customHeight="1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4.9" customHeight="1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4.9" customHeight="1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4.9" customHeight="1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4.9" customHeight="1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4.9" customHeight="1" x14ac:dyDescent="0.25">
      <c r="A1015" s="8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4.9" customHeight="1" x14ac:dyDescent="0.25">
      <c r="A1016" s="8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</sheetData>
  <sheetProtection algorithmName="SHA-512" hashValue="SbYPTndOqzFA6XxhmM0ENWi5NzeCzpgOfmnnTdLDqhImphHGWc4F60MN7DWkK5PP/qqRD/3/b7ZjUhUXDyX9AA==" saltValue="MbAEsseLCZgaL0wH5Yfguw==" spinCount="100000" sheet="1" objects="1" scenarios="1"/>
  <mergeCells count="14">
    <mergeCell ref="A12:B14"/>
    <mergeCell ref="A15:R15"/>
    <mergeCell ref="A1:R1"/>
    <mergeCell ref="A2:R2"/>
    <mergeCell ref="A3:R3"/>
    <mergeCell ref="A4:R4"/>
    <mergeCell ref="A5:R5"/>
    <mergeCell ref="A6:R6"/>
    <mergeCell ref="A7:R7"/>
    <mergeCell ref="A9:A11"/>
    <mergeCell ref="B9:B11"/>
    <mergeCell ref="T12:W15"/>
    <mergeCell ref="A17:R17"/>
    <mergeCell ref="A16:R16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208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205</v>
      </c>
      <c r="C9" s="181" t="s">
        <v>163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TW1JpYTdTON6AXlmktrK/jFQWG+OW1mi4OWEOS+x6YLjQ5yD3QkCoxS7MRKT5ub7wqbUd7s3EpAP9KFeLu3PGA==" saltValue="a1ER3C6SUwMzkgLsvnEeb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209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188">
        <v>2020</v>
      </c>
      <c r="D9" s="188">
        <v>2021</v>
      </c>
      <c r="E9" s="188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154</v>
      </c>
      <c r="C10" s="182">
        <v>100</v>
      </c>
      <c r="D10" s="182">
        <v>100</v>
      </c>
      <c r="E10" s="178">
        <v>97.56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7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xGOvRkJoqfGZbcolV2gayaQzLIlNDaiWXIC8PsllReXa0SZc/184HB0C1HvuLxPczpcY1IJUcZgZtKqRwD0IlQ==" saltValue="IPGm9SCWDpjhYJ7uhRKuWA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210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190">
        <v>2020</v>
      </c>
      <c r="D10" s="190">
        <v>2021</v>
      </c>
      <c r="E10" s="190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160</v>
      </c>
      <c r="C11" s="192">
        <v>37</v>
      </c>
      <c r="D11" s="145">
        <v>54</v>
      </c>
      <c r="E11" s="145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8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86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pXlcg2H3HZZQ3KChEDXXHYB1bjan8ReZY5wfR6kg/nLw0PBw2eB1BnqglfRWh6nOX/BdHDqMb29TZ19GGIw22g==" saltValue="DDY5j2+1IPi22BuTkp1wpw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4.4" x14ac:dyDescent="0.25">
      <c r="A3" s="222" t="s">
        <v>146</v>
      </c>
      <c r="B3" s="264"/>
      <c r="C3" s="264"/>
      <c r="D3" s="125"/>
      <c r="E3" s="17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53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0" spans="1:1" x14ac:dyDescent="0.25">
      <c r="A20" s="132"/>
    </row>
  </sheetData>
  <sheetProtection algorithmName="SHA-512" hashValue="BXVUEfWciOssSsNgrqq5CY8PUPGmgmCtcXH5e+MwbQZvH7be7XTbIXSVaDEO3oamGV+oGOSnz21gXQq0o69vQw==" saltValue="RSLpdFKoE4JHOWGdD6scUQ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153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287" t="s">
        <v>148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85" t="s">
        <v>142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6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3KUl/R/oPKSyZ+LQkguaK3pOIPVOhgin4qZoHo60lD5HRnFHWsGPad6nXUyFSZSWrVARL1opU4nL3Anj064s6Q==" saltValue="1lR0+RSg/IErioLg427+Rw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155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292" t="s">
        <v>148</v>
      </c>
      <c r="D9" s="113"/>
      <c r="E9" s="114"/>
    </row>
    <row r="10" spans="1:16" ht="40.049999999999997" customHeight="1" x14ac:dyDescent="0.25">
      <c r="A10" s="289" t="s">
        <v>142</v>
      </c>
      <c r="B10" s="288"/>
      <c r="C10" s="288"/>
      <c r="D10" s="288"/>
      <c r="E10" s="288"/>
    </row>
    <row r="11" spans="1:16" ht="40.049999999999997" customHeight="1" x14ac:dyDescent="0.25">
      <c r="A11" s="291" t="s">
        <v>143</v>
      </c>
      <c r="B11" s="290"/>
      <c r="C11" s="290"/>
      <c r="D11" s="290"/>
      <c r="E11" s="290"/>
    </row>
  </sheetData>
  <sheetProtection algorithmName="SHA-512" hashValue="ugkFDrg0KXZbxYdhp6rvQALm5Hy6QipXHeoY7QUf+tHIbRJEtHe9VRYecQMwR0CygTUIcm/qTE+MXkZGQ2YNDA==" saltValue="3w5JaJ5Xhf2DZjkiStHk/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/>
      <c r="B9" s="112"/>
      <c r="C9" s="293" t="s">
        <v>148</v>
      </c>
      <c r="D9" s="122"/>
    </row>
    <row r="10" spans="1:15" ht="40.049999999999997" customHeight="1" x14ac:dyDescent="0.25">
      <c r="A10" s="289" t="s">
        <v>142</v>
      </c>
      <c r="B10" s="288"/>
      <c r="C10" s="288"/>
      <c r="D10" s="288"/>
    </row>
    <row r="11" spans="1:15" ht="40.049999999999997" customHeight="1" x14ac:dyDescent="0.25">
      <c r="A11" s="291" t="s">
        <v>143</v>
      </c>
      <c r="B11" s="290"/>
      <c r="C11" s="290"/>
      <c r="D11" s="290"/>
    </row>
  </sheetData>
  <sheetProtection algorithmName="SHA-512" hashValue="iLUT1YRLcPRf3WJavZSGVSwUdnSJ5PjvWtYDVosliDhYM9N8VUsJvFDZnKFOajz3nfmDWHvr8Gf9/NXSj+0lIQ==" saltValue="fhFStw7YP01HmFbvsK8t1w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100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26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4" t="s">
        <v>142</v>
      </c>
      <c r="B11" s="266"/>
      <c r="C11" s="266"/>
    </row>
    <row r="12" spans="1:14" s="131" customFormat="1" ht="40.049999999999997" customHeight="1" x14ac:dyDescent="0.2">
      <c r="A12" s="295" t="s">
        <v>143</v>
      </c>
      <c r="B12" s="265"/>
      <c r="C12" s="265"/>
    </row>
    <row r="25" spans="1:1" x14ac:dyDescent="0.25">
      <c r="A25" s="132"/>
    </row>
  </sheetData>
  <sheetProtection algorithmName="SHA-512" hashValue="45NmEjjSJRK/lMkdPOkHZWE3SXEiIBOQLvG1rUKTfWKuW5ssoXBwDphgzVChh74gaFoAyEe0uGd6EKxIka1fiQ==" saltValue="5pBajkqXVsQ1/ZJdw6/a0Q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156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296" t="s">
        <v>148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4" t="s">
        <v>142</v>
      </c>
      <c r="B11" s="266"/>
      <c r="C11" s="266"/>
    </row>
    <row r="12" spans="1:14" ht="40.049999999999997" customHeight="1" x14ac:dyDescent="0.25">
      <c r="A12" s="295" t="s">
        <v>143</v>
      </c>
      <c r="B12" s="265"/>
      <c r="C12" s="265"/>
    </row>
    <row r="22" spans="1:1" x14ac:dyDescent="0.25">
      <c r="A22" s="132"/>
    </row>
  </sheetData>
  <sheetProtection algorithmName="SHA-512" hashValue="8D1QSAOQhTJqlqBi/y7DdrewCtKqHVu2j85JBHnQkLONvnc+N4mUgN3HOeCo0oAiy3h2tUDEugOepm7KiIhf2w==" saltValue="23Mm7VM4kPXA5LKxbpJPp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2022-07-22T05:40:31Z</dcterms:modified>
</cp:coreProperties>
</file>